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lom\Desktop\Hollocher\Geochemistry\Excel Files\"/>
    </mc:Choice>
  </mc:AlternateContent>
  <xr:revisionPtr revIDLastSave="0" documentId="8_{DDC8D4DB-64EB-4178-9227-D876858C4207}" xr6:coauthVersionLast="46" xr6:coauthVersionMax="46" xr10:uidLastSave="{00000000-0000-0000-0000-000000000000}"/>
  <bookViews>
    <workbookView xWindow="3030" yWindow="3030" windowWidth="21600" windowHeight="11505" activeTab="1" xr2:uid="{00000000-000D-0000-FFFF-FFFF00000000}"/>
  </bookViews>
  <sheets>
    <sheet name="Agilent" sheetId="1" r:id="rId1"/>
    <sheet name="Color codes" sheetId="2" r:id="rId2"/>
    <sheet name="ISTD calc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E5" i="3"/>
  <c r="E6" i="3" l="1"/>
  <c r="B7" i="3"/>
  <c r="B11" i="3"/>
</calcChain>
</file>

<file path=xl/sharedStrings.xml><?xml version="1.0" encoding="utf-8"?>
<sst xmlns="http://schemas.openxmlformats.org/spreadsheetml/2006/main" count="142" uniqueCount="85">
  <si>
    <t>Sample</t>
  </si>
  <si>
    <t>Autosampler pump</t>
  </si>
  <si>
    <t>Sample pump</t>
  </si>
  <si>
    <t>Wash well</t>
  </si>
  <si>
    <t>Internal standard</t>
  </si>
  <si>
    <t>Wash well drain</t>
  </si>
  <si>
    <t>Spray chamber drain</t>
  </si>
  <si>
    <t>Tag colors</t>
  </si>
  <si>
    <t>Gray/Gray</t>
  </si>
  <si>
    <t>Purple/White</t>
  </si>
  <si>
    <t>Orange/Blue</t>
  </si>
  <si>
    <t>White/White</t>
  </si>
  <si>
    <t>Yellow/Blue</t>
  </si>
  <si>
    <t>Tag spacing</t>
  </si>
  <si>
    <t>82 mm</t>
  </si>
  <si>
    <t>72 mm</t>
  </si>
  <si>
    <t>Pump</t>
  </si>
  <si>
    <t>Purpose</t>
  </si>
  <si>
    <t>Material</t>
  </si>
  <si>
    <t>PVC Solva (yellow)</t>
  </si>
  <si>
    <t>ID, mm</t>
  </si>
  <si>
    <t>OD, mm</t>
  </si>
  <si>
    <t>PVC, colorless</t>
  </si>
  <si>
    <t>Pharmed/Marprene, tan</t>
  </si>
  <si>
    <t>i.d.</t>
  </si>
  <si>
    <t>Stop Colors</t>
  </si>
  <si>
    <t>0.13 mm</t>
  </si>
  <si>
    <t>Orange</t>
  </si>
  <si>
    <t>Black</t>
  </si>
  <si>
    <t>0.19 mm</t>
  </si>
  <si>
    <t>Red</t>
  </si>
  <si>
    <t>0.27 mm</t>
  </si>
  <si>
    <t>Blue</t>
  </si>
  <si>
    <t>PVC</t>
  </si>
  <si>
    <t>0.38 mm</t>
  </si>
  <si>
    <t>Green</t>
  </si>
  <si>
    <t>0.44 mm</t>
  </si>
  <si>
    <t>Yellow</t>
  </si>
  <si>
    <t>0.51 mm</t>
  </si>
  <si>
    <t>0.57 mm</t>
  </si>
  <si>
    <t>White</t>
  </si>
  <si>
    <t>0.64 mm</t>
  </si>
  <si>
    <t>0.76 mm</t>
  </si>
  <si>
    <t>0.89 mm</t>
  </si>
  <si>
    <t>0.95 mm</t>
  </si>
  <si>
    <t>1.02 mm</t>
  </si>
  <si>
    <t>1.09 mm</t>
  </si>
  <si>
    <t>1.14 mm</t>
  </si>
  <si>
    <t>1.22 mm</t>
  </si>
  <si>
    <t>Grey</t>
  </si>
  <si>
    <t>1.30 mm</t>
  </si>
  <si>
    <t>Solva</t>
  </si>
  <si>
    <t>1.42 mm</t>
  </si>
  <si>
    <t>1.52 mm</t>
  </si>
  <si>
    <t>Pharmed etc.</t>
  </si>
  <si>
    <t>1.65 mm</t>
  </si>
  <si>
    <t>1.75 mm</t>
  </si>
  <si>
    <t>1.85 mm</t>
  </si>
  <si>
    <t>2.06 mm</t>
  </si>
  <si>
    <t>Purple</t>
  </si>
  <si>
    <t>2.20 mm</t>
  </si>
  <si>
    <t>2.54 mm</t>
  </si>
  <si>
    <t>2.79 mm</t>
  </si>
  <si>
    <t>(Solva)</t>
  </si>
  <si>
    <t>3.17 mm</t>
  </si>
  <si>
    <t>http://www.geicp.com/cgi-bin/site/wrapper.pl?c1=Trident_calculator</t>
  </si>
  <si>
    <t>Interal standard concentration during analysis</t>
  </si>
  <si>
    <t>Internal standard in stock  bottle</t>
  </si>
  <si>
    <t>Pumped bottle volume</t>
  </si>
  <si>
    <t>ml</t>
  </si>
  <si>
    <t>ppb</t>
  </si>
  <si>
    <t>ppm</t>
  </si>
  <si>
    <t>Stock solution added to pumped bottle</t>
  </si>
  <si>
    <t>Concentration in pumped bottle</t>
  </si>
  <si>
    <t>Stock acid concentration</t>
  </si>
  <si>
    <t>Acid added to pumped bottle</t>
  </si>
  <si>
    <t>Peri pump dilution factor</t>
  </si>
  <si>
    <t>ISTD</t>
  </si>
  <si>
    <t>Pump tubes</t>
  </si>
  <si>
    <t>Area</t>
  </si>
  <si>
    <t>%</t>
  </si>
  <si>
    <t>From calculator web site, above</t>
  </si>
  <si>
    <t>Area ratio from geometry</t>
  </si>
  <si>
    <t>Not used, gravity drain instead</t>
  </si>
  <si>
    <t>Agilent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</si>
</sst>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7C8C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00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5" fillId="0" borderId="0" xfId="0" applyFont="1"/>
    <xf numFmtId="0" fontId="6" fillId="5" borderId="0" xfId="0" applyFont="1" applyFill="1" applyAlignment="1">
      <alignment vertical="center"/>
    </xf>
    <xf numFmtId="0" fontId="2" fillId="5" borderId="0" xfId="0" applyFont="1" applyFill="1"/>
    <xf numFmtId="2" fontId="2" fillId="5" borderId="0" xfId="0" applyNumberFormat="1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/>
    <xf numFmtId="2" fontId="2" fillId="0" borderId="0" xfId="0" applyNumberFormat="1" applyFont="1" applyFill="1"/>
    <xf numFmtId="0" fontId="6" fillId="7" borderId="0" xfId="0" applyFont="1" applyFill="1" applyAlignment="1">
      <alignment vertical="center"/>
    </xf>
    <xf numFmtId="0" fontId="2" fillId="7" borderId="0" xfId="0" applyFont="1" applyFill="1"/>
    <xf numFmtId="2" fontId="2" fillId="7" borderId="0" xfId="0" applyNumberFormat="1" applyFont="1" applyFill="1"/>
    <xf numFmtId="0" fontId="6" fillId="0" borderId="0" xfId="0" applyFont="1" applyAlignment="1">
      <alignment vertical="center"/>
    </xf>
    <xf numFmtId="0" fontId="2" fillId="0" borderId="13" xfId="0" applyFont="1" applyBorder="1"/>
    <xf numFmtId="164" fontId="2" fillId="0" borderId="0" xfId="0" applyNumberFormat="1" applyFont="1"/>
    <xf numFmtId="0" fontId="7" fillId="0" borderId="0" xfId="0" applyFont="1"/>
    <xf numFmtId="0" fontId="7" fillId="0" borderId="5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7" xfId="0" applyFont="1" applyBorder="1"/>
    <xf numFmtId="0" fontId="7" fillId="0" borderId="6" xfId="0" applyFont="1" applyBorder="1"/>
    <xf numFmtId="0" fontId="7" fillId="0" borderId="0" xfId="0" applyFont="1" applyBorder="1"/>
    <xf numFmtId="164" fontId="7" fillId="0" borderId="8" xfId="0" applyNumberFormat="1" applyFont="1" applyBorder="1"/>
    <xf numFmtId="164" fontId="7" fillId="0" borderId="9" xfId="0" applyNumberFormat="1" applyFont="1" applyBorder="1"/>
    <xf numFmtId="165" fontId="7" fillId="0" borderId="8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00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workbookViewId="0"/>
  </sheetViews>
  <sheetFormatPr defaultRowHeight="12.75" x14ac:dyDescent="0.2"/>
  <cols>
    <col min="1" max="1" width="18.6640625" style="1" customWidth="1"/>
    <col min="2" max="2" width="20.33203125" style="1" customWidth="1"/>
    <col min="3" max="3" width="14.1640625" style="1" customWidth="1"/>
    <col min="4" max="6" width="9.33203125" style="1"/>
    <col min="7" max="7" width="23.33203125" style="1" customWidth="1"/>
    <col min="8" max="16384" width="9.33203125" style="1"/>
  </cols>
  <sheetData>
    <row r="1" spans="1:8" x14ac:dyDescent="0.2">
      <c r="A1" s="14" t="s">
        <v>16</v>
      </c>
      <c r="B1" s="14" t="s">
        <v>17</v>
      </c>
      <c r="C1" s="14" t="s">
        <v>7</v>
      </c>
      <c r="D1" s="14" t="s">
        <v>13</v>
      </c>
      <c r="E1" s="14" t="s">
        <v>20</v>
      </c>
      <c r="F1" s="14" t="s">
        <v>21</v>
      </c>
      <c r="G1" s="14" t="s">
        <v>18</v>
      </c>
    </row>
    <row r="2" spans="1:8" x14ac:dyDescent="0.2">
      <c r="A2" s="15" t="s">
        <v>1</v>
      </c>
      <c r="B2" s="16" t="s">
        <v>3</v>
      </c>
      <c r="C2" s="16" t="s">
        <v>8</v>
      </c>
      <c r="D2" s="16" t="s">
        <v>14</v>
      </c>
      <c r="E2" s="17">
        <v>1.3</v>
      </c>
      <c r="F2" s="16">
        <v>3.02</v>
      </c>
      <c r="G2" s="16" t="s">
        <v>19</v>
      </c>
    </row>
    <row r="3" spans="1:8" x14ac:dyDescent="0.2">
      <c r="A3" s="15" t="s">
        <v>1</v>
      </c>
      <c r="B3" s="16" t="s">
        <v>5</v>
      </c>
      <c r="C3" s="16" t="s">
        <v>9</v>
      </c>
      <c r="D3" s="16" t="s">
        <v>14</v>
      </c>
      <c r="E3" s="17">
        <v>2.79</v>
      </c>
      <c r="F3" s="16">
        <v>4.51</v>
      </c>
      <c r="G3" s="16" t="s">
        <v>19</v>
      </c>
      <c r="H3" s="1" t="s">
        <v>83</v>
      </c>
    </row>
    <row r="4" spans="1:8" x14ac:dyDescent="0.2">
      <c r="A4" s="18" t="s">
        <v>2</v>
      </c>
      <c r="B4" s="19" t="s">
        <v>4</v>
      </c>
      <c r="C4" s="19" t="s">
        <v>10</v>
      </c>
      <c r="D4" s="19" t="s">
        <v>15</v>
      </c>
      <c r="E4" s="20">
        <v>0.25</v>
      </c>
      <c r="F4" s="19">
        <v>2.0699999999999998</v>
      </c>
      <c r="G4" s="19" t="s">
        <v>22</v>
      </c>
    </row>
    <row r="5" spans="1:8" x14ac:dyDescent="0.2">
      <c r="A5" s="18" t="s">
        <v>2</v>
      </c>
      <c r="B5" s="19" t="s">
        <v>0</v>
      </c>
      <c r="C5" s="19" t="s">
        <v>11</v>
      </c>
      <c r="D5" s="19" t="s">
        <v>15</v>
      </c>
      <c r="E5" s="20">
        <v>1.02</v>
      </c>
      <c r="F5" s="19">
        <v>2.74</v>
      </c>
      <c r="G5" s="19" t="s">
        <v>22</v>
      </c>
    </row>
    <row r="6" spans="1:8" x14ac:dyDescent="0.2">
      <c r="A6" s="21" t="s">
        <v>2</v>
      </c>
      <c r="B6" s="22" t="s">
        <v>6</v>
      </c>
      <c r="C6" s="22" t="s">
        <v>12</v>
      </c>
      <c r="D6" s="22" t="s">
        <v>15</v>
      </c>
      <c r="E6" s="23">
        <v>1.52</v>
      </c>
      <c r="F6" s="22">
        <v>3.24</v>
      </c>
      <c r="G6" s="22" t="s">
        <v>23</v>
      </c>
    </row>
    <row r="7" spans="1:8" x14ac:dyDescent="0.2">
      <c r="A7" s="24"/>
    </row>
    <row r="8" spans="1:8" x14ac:dyDescent="0.2">
      <c r="A8" s="24"/>
    </row>
    <row r="9" spans="1:8" x14ac:dyDescent="0.2">
      <c r="A9" s="24"/>
    </row>
    <row r="10" spans="1:8" x14ac:dyDescent="0.2">
      <c r="A10" s="24"/>
    </row>
    <row r="11" spans="1:8" x14ac:dyDescent="0.2">
      <c r="A11" s="24"/>
    </row>
    <row r="12" spans="1:8" x14ac:dyDescent="0.2">
      <c r="A12" s="24"/>
    </row>
    <row r="13" spans="1:8" x14ac:dyDescent="0.2">
      <c r="A13" s="24"/>
    </row>
    <row r="14" spans="1:8" x14ac:dyDescent="0.2">
      <c r="A14" s="24"/>
    </row>
    <row r="15" spans="1:8" x14ac:dyDescent="0.2">
      <c r="A15" s="24"/>
    </row>
    <row r="16" spans="1:8" x14ac:dyDescent="0.2">
      <c r="A16" s="24"/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  <row r="25" spans="1:1" x14ac:dyDescent="0.2">
      <c r="A25" s="24"/>
    </row>
    <row r="26" spans="1:1" x14ac:dyDescent="0.2">
      <c r="A26" s="24"/>
    </row>
    <row r="27" spans="1:1" x14ac:dyDescent="0.2">
      <c r="A27" s="24"/>
    </row>
    <row r="28" spans="1:1" x14ac:dyDescent="0.2">
      <c r="A28" s="24"/>
    </row>
    <row r="29" spans="1:1" x14ac:dyDescent="0.2">
      <c r="A29" s="24"/>
    </row>
    <row r="30" spans="1:1" x14ac:dyDescent="0.2">
      <c r="A30" s="24"/>
    </row>
    <row r="31" spans="1:1" x14ac:dyDescent="0.2">
      <c r="A31" s="24"/>
    </row>
    <row r="32" spans="1:1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tabSelected="1" workbookViewId="0">
      <selection activeCell="H17" sqref="H17"/>
    </sheetView>
  </sheetViews>
  <sheetFormatPr defaultRowHeight="12.75" x14ac:dyDescent="0.2"/>
  <cols>
    <col min="1" max="3" width="18.83203125" style="1" customWidth="1"/>
    <col min="4" max="4" width="18.6640625" style="1" customWidth="1"/>
    <col min="5" max="16384" width="9.33203125" style="1"/>
  </cols>
  <sheetData>
    <row r="1" spans="1:4" x14ac:dyDescent="0.2">
      <c r="A1" s="9" t="s">
        <v>24</v>
      </c>
      <c r="B1" s="39" t="s">
        <v>25</v>
      </c>
      <c r="C1" s="40"/>
      <c r="D1" s="25" t="s">
        <v>84</v>
      </c>
    </row>
    <row r="2" spans="1:4" x14ac:dyDescent="0.2">
      <c r="A2" s="2" t="s">
        <v>26</v>
      </c>
      <c r="B2" s="10" t="s">
        <v>27</v>
      </c>
      <c r="C2" s="3" t="s">
        <v>28</v>
      </c>
    </row>
    <row r="3" spans="1:4" x14ac:dyDescent="0.2">
      <c r="A3" s="2" t="s">
        <v>29</v>
      </c>
      <c r="B3" s="10" t="s">
        <v>27</v>
      </c>
      <c r="C3" s="4" t="s">
        <v>30</v>
      </c>
    </row>
    <row r="4" spans="1:4" x14ac:dyDescent="0.2">
      <c r="A4" s="2" t="s">
        <v>31</v>
      </c>
      <c r="B4" s="10" t="s">
        <v>27</v>
      </c>
      <c r="C4" s="11" t="s">
        <v>32</v>
      </c>
      <c r="D4" s="1" t="s">
        <v>33</v>
      </c>
    </row>
    <row r="5" spans="1:4" x14ac:dyDescent="0.2">
      <c r="A5" s="2" t="s">
        <v>34</v>
      </c>
      <c r="B5" s="10" t="s">
        <v>27</v>
      </c>
      <c r="C5" s="5" t="s">
        <v>35</v>
      </c>
    </row>
    <row r="6" spans="1:4" x14ac:dyDescent="0.2">
      <c r="A6" s="2" t="s">
        <v>36</v>
      </c>
      <c r="B6" s="5" t="s">
        <v>35</v>
      </c>
      <c r="C6" s="6" t="s">
        <v>37</v>
      </c>
    </row>
    <row r="7" spans="1:4" x14ac:dyDescent="0.2">
      <c r="A7" s="2" t="s">
        <v>38</v>
      </c>
      <c r="B7" s="10" t="s">
        <v>27</v>
      </c>
      <c r="C7" s="6" t="s">
        <v>37</v>
      </c>
    </row>
    <row r="8" spans="1:4" x14ac:dyDescent="0.2">
      <c r="A8" s="2" t="s">
        <v>39</v>
      </c>
      <c r="B8" s="2" t="s">
        <v>40</v>
      </c>
      <c r="C8" s="6" t="s">
        <v>37</v>
      </c>
    </row>
    <row r="9" spans="1:4" x14ac:dyDescent="0.2">
      <c r="A9" s="2" t="s">
        <v>41</v>
      </c>
      <c r="B9" s="10" t="s">
        <v>27</v>
      </c>
      <c r="C9" s="2" t="s">
        <v>40</v>
      </c>
    </row>
    <row r="10" spans="1:4" x14ac:dyDescent="0.2">
      <c r="A10" s="2" t="s">
        <v>42</v>
      </c>
      <c r="B10" s="3" t="s">
        <v>28</v>
      </c>
      <c r="C10" s="3" t="s">
        <v>28</v>
      </c>
    </row>
    <row r="11" spans="1:4" x14ac:dyDescent="0.2">
      <c r="A11" s="2" t="s">
        <v>43</v>
      </c>
      <c r="B11" s="10" t="s">
        <v>27</v>
      </c>
      <c r="C11" s="10" t="s">
        <v>27</v>
      </c>
    </row>
    <row r="12" spans="1:4" x14ac:dyDescent="0.2">
      <c r="A12" s="2" t="s">
        <v>44</v>
      </c>
      <c r="B12" s="2" t="s">
        <v>40</v>
      </c>
      <c r="C12" s="3" t="s">
        <v>28</v>
      </c>
    </row>
    <row r="13" spans="1:4" x14ac:dyDescent="0.2">
      <c r="A13" s="2" t="s">
        <v>45</v>
      </c>
      <c r="B13" s="2" t="s">
        <v>40</v>
      </c>
      <c r="C13" s="2" t="s">
        <v>40</v>
      </c>
      <c r="D13" s="1" t="s">
        <v>33</v>
      </c>
    </row>
    <row r="14" spans="1:4" x14ac:dyDescent="0.2">
      <c r="A14" s="2" t="s">
        <v>46</v>
      </c>
      <c r="B14" s="2" t="s">
        <v>40</v>
      </c>
      <c r="C14" s="4" t="s">
        <v>30</v>
      </c>
    </row>
    <row r="15" spans="1:4" x14ac:dyDescent="0.2">
      <c r="A15" s="2" t="s">
        <v>47</v>
      </c>
      <c r="B15" s="4" t="s">
        <v>30</v>
      </c>
      <c r="C15" s="4" t="s">
        <v>30</v>
      </c>
    </row>
    <row r="16" spans="1:4" x14ac:dyDescent="0.2">
      <c r="A16" s="2" t="s">
        <v>48</v>
      </c>
      <c r="B16" s="4" t="s">
        <v>30</v>
      </c>
      <c r="C16" s="7" t="s">
        <v>49</v>
      </c>
    </row>
    <row r="17" spans="1:4" x14ac:dyDescent="0.2">
      <c r="A17" s="2" t="s">
        <v>50</v>
      </c>
      <c r="B17" s="7" t="s">
        <v>49</v>
      </c>
      <c r="C17" s="7" t="s">
        <v>49</v>
      </c>
      <c r="D17" s="1" t="s">
        <v>51</v>
      </c>
    </row>
    <row r="18" spans="1:4" x14ac:dyDescent="0.2">
      <c r="A18" s="2" t="s">
        <v>52</v>
      </c>
      <c r="B18" s="6" t="s">
        <v>37</v>
      </c>
      <c r="C18" s="6" t="s">
        <v>37</v>
      </c>
    </row>
    <row r="19" spans="1:4" x14ac:dyDescent="0.2">
      <c r="A19" s="2" t="s">
        <v>53</v>
      </c>
      <c r="B19" s="6" t="s">
        <v>37</v>
      </c>
      <c r="C19" s="11" t="s">
        <v>32</v>
      </c>
      <c r="D19" s="1" t="s">
        <v>54</v>
      </c>
    </row>
    <row r="20" spans="1:4" x14ac:dyDescent="0.2">
      <c r="A20" s="2" t="s">
        <v>55</v>
      </c>
      <c r="B20" s="11" t="s">
        <v>32</v>
      </c>
      <c r="C20" s="11" t="s">
        <v>32</v>
      </c>
    </row>
    <row r="21" spans="1:4" x14ac:dyDescent="0.2">
      <c r="A21" s="2" t="s">
        <v>56</v>
      </c>
      <c r="B21" s="11" t="s">
        <v>32</v>
      </c>
      <c r="C21" s="5" t="s">
        <v>35</v>
      </c>
    </row>
    <row r="22" spans="1:4" x14ac:dyDescent="0.2">
      <c r="A22" s="2" t="s">
        <v>57</v>
      </c>
      <c r="B22" s="5" t="s">
        <v>35</v>
      </c>
      <c r="C22" s="5" t="s">
        <v>35</v>
      </c>
    </row>
    <row r="23" spans="1:4" x14ac:dyDescent="0.2">
      <c r="A23" s="2" t="s">
        <v>58</v>
      </c>
      <c r="B23" s="12" t="s">
        <v>59</v>
      </c>
      <c r="C23" s="12" t="s">
        <v>59</v>
      </c>
    </row>
    <row r="24" spans="1:4" x14ac:dyDescent="0.2">
      <c r="A24" s="2" t="s">
        <v>60</v>
      </c>
      <c r="B24" s="12" t="s">
        <v>59</v>
      </c>
      <c r="C24" s="3" t="s">
        <v>28</v>
      </c>
    </row>
    <row r="25" spans="1:4" x14ac:dyDescent="0.2">
      <c r="A25" s="2" t="s">
        <v>61</v>
      </c>
      <c r="B25" s="12" t="s">
        <v>59</v>
      </c>
      <c r="C25" s="10" t="s">
        <v>27</v>
      </c>
    </row>
    <row r="26" spans="1:4" x14ac:dyDescent="0.2">
      <c r="A26" s="2" t="s">
        <v>62</v>
      </c>
      <c r="B26" s="12" t="s">
        <v>59</v>
      </c>
      <c r="C26" s="2" t="s">
        <v>40</v>
      </c>
      <c r="D26" s="8" t="s">
        <v>63</v>
      </c>
    </row>
    <row r="27" spans="1:4" x14ac:dyDescent="0.2">
      <c r="A27" s="2" t="s">
        <v>64</v>
      </c>
      <c r="B27" s="3" t="s">
        <v>28</v>
      </c>
      <c r="C27" s="2" t="s">
        <v>40</v>
      </c>
      <c r="D27" s="25"/>
    </row>
  </sheetData>
  <mergeCells count="1">
    <mergeCell ref="B1:C1"/>
  </mergeCells>
  <pageMargins left="0.45" right="0.45" top="0.75" bottom="0.75" header="0.3" footer="0.3"/>
  <pageSetup scale="15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8" sqref="D18"/>
    </sheetView>
  </sheetViews>
  <sheetFormatPr defaultRowHeight="12.75" x14ac:dyDescent="0.2"/>
  <cols>
    <col min="1" max="1" width="44.33203125" style="1" customWidth="1"/>
    <col min="2" max="2" width="9.33203125" style="1"/>
    <col min="3" max="3" width="21.83203125" style="1" customWidth="1"/>
    <col min="4" max="6" width="9.33203125" style="1"/>
    <col min="7" max="7" width="25.1640625" style="1" customWidth="1"/>
    <col min="8" max="16384" width="9.33203125" style="1"/>
  </cols>
  <sheetData>
    <row r="1" spans="1:7" x14ac:dyDescent="0.2">
      <c r="A1" s="1" t="s">
        <v>65</v>
      </c>
    </row>
    <row r="2" spans="1:7" x14ac:dyDescent="0.2">
      <c r="E2" s="41" t="s">
        <v>78</v>
      </c>
      <c r="F2" s="42"/>
      <c r="G2" s="28"/>
    </row>
    <row r="3" spans="1:7" x14ac:dyDescent="0.2">
      <c r="A3" s="1" t="s">
        <v>68</v>
      </c>
      <c r="B3" s="1">
        <v>250</v>
      </c>
      <c r="C3" s="1" t="s">
        <v>69</v>
      </c>
      <c r="E3" s="29" t="s">
        <v>77</v>
      </c>
      <c r="F3" s="30" t="s">
        <v>0</v>
      </c>
      <c r="G3" s="31"/>
    </row>
    <row r="4" spans="1:7" x14ac:dyDescent="0.2">
      <c r="A4" s="1" t="s">
        <v>66</v>
      </c>
      <c r="B4" s="1">
        <v>10</v>
      </c>
      <c r="C4" s="1" t="s">
        <v>70</v>
      </c>
      <c r="E4" s="32">
        <v>0.25</v>
      </c>
      <c r="F4" s="33">
        <v>1.02</v>
      </c>
      <c r="G4" s="31" t="s">
        <v>20</v>
      </c>
    </row>
    <row r="5" spans="1:7" x14ac:dyDescent="0.2">
      <c r="A5" s="1" t="s">
        <v>67</v>
      </c>
      <c r="B5" s="1">
        <v>1000</v>
      </c>
      <c r="C5" s="1" t="s">
        <v>71</v>
      </c>
      <c r="E5" s="34">
        <f>PI()*(E4/2)^2</f>
        <v>4.9087385212340517E-2</v>
      </c>
      <c r="F5" s="35">
        <f>PI()*(F4/2)^2</f>
        <v>0.81712824919870519</v>
      </c>
      <c r="G5" s="31" t="s">
        <v>79</v>
      </c>
    </row>
    <row r="6" spans="1:7" x14ac:dyDescent="0.2">
      <c r="A6" s="1" t="s">
        <v>76</v>
      </c>
      <c r="B6" s="27">
        <v>17.5</v>
      </c>
      <c r="C6" s="27" t="s">
        <v>81</v>
      </c>
      <c r="D6" s="27"/>
      <c r="E6" s="36">
        <f>(F5+E5)/E5</f>
        <v>17.6464</v>
      </c>
      <c r="F6" s="37"/>
      <c r="G6" s="38" t="s">
        <v>82</v>
      </c>
    </row>
    <row r="7" spans="1:7" x14ac:dyDescent="0.2">
      <c r="A7" s="1" t="s">
        <v>72</v>
      </c>
      <c r="B7" s="26">
        <f>B4/(1000*B5)*B3*B6</f>
        <v>4.3750000000000004E-2</v>
      </c>
      <c r="C7" s="1" t="s">
        <v>69</v>
      </c>
    </row>
    <row r="9" spans="1:7" x14ac:dyDescent="0.2">
      <c r="A9" s="1" t="s">
        <v>74</v>
      </c>
      <c r="B9" s="1">
        <v>70</v>
      </c>
      <c r="C9" s="1" t="s">
        <v>80</v>
      </c>
    </row>
    <row r="10" spans="1:7" x14ac:dyDescent="0.2">
      <c r="A10" s="1" t="s">
        <v>73</v>
      </c>
      <c r="B10" s="1">
        <v>0.5</v>
      </c>
      <c r="C10" s="1" t="s">
        <v>80</v>
      </c>
    </row>
    <row r="11" spans="1:7" x14ac:dyDescent="0.2">
      <c r="A11" s="1" t="s">
        <v>75</v>
      </c>
      <c r="B11" s="13">
        <f>B10/B9*B3</f>
        <v>1.7857142857142856</v>
      </c>
      <c r="C11" s="1" t="s">
        <v>69</v>
      </c>
    </row>
  </sheetData>
  <mergeCells count="1"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Agilent</vt:lpstr>
      <vt:lpstr>Color codes</vt:lpstr>
      <vt:lpstr>ISTD calcs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Ginny Solomon</cp:lastModifiedBy>
  <cp:lastPrinted>2017-12-01T14:32:59Z</cp:lastPrinted>
  <dcterms:created xsi:type="dcterms:W3CDTF">2017-11-06T19:16:20Z</dcterms:created>
  <dcterms:modified xsi:type="dcterms:W3CDTF">2021-07-23T19:07:07Z</dcterms:modified>
</cp:coreProperties>
</file>