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ochk\Documents\New webs\icp-ms\8900\"/>
    </mc:Choice>
  </mc:AlternateContent>
  <bookViews>
    <workbookView xWindow="0" yWindow="0" windowWidth="21795" windowHeight="11775"/>
  </bookViews>
  <sheets>
    <sheet name="Simple" sheetId="4" r:id="rId1"/>
    <sheet name="Complicated" sheetId="2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2" l="1"/>
  <c r="J85" i="2"/>
  <c r="J86" i="2"/>
  <c r="J87" i="2"/>
  <c r="J88" i="2"/>
  <c r="J89" i="2"/>
  <c r="J90" i="2"/>
  <c r="J83" i="2"/>
  <c r="J3" i="2"/>
  <c r="J79" i="2" l="1"/>
  <c r="K79" i="2" s="1"/>
  <c r="J78" i="2"/>
  <c r="K78" i="2" s="1"/>
  <c r="J77" i="2"/>
  <c r="K77" i="2" s="1"/>
  <c r="K76" i="2"/>
  <c r="J76" i="2"/>
  <c r="J75" i="2"/>
  <c r="K75" i="2" s="1"/>
  <c r="J74" i="2"/>
  <c r="K74" i="2" s="1"/>
  <c r="J73" i="2"/>
  <c r="K73" i="2" s="1"/>
  <c r="J72" i="2"/>
  <c r="K72" i="2" s="1"/>
  <c r="J71" i="2"/>
  <c r="K71" i="2" s="1"/>
  <c r="J70" i="2"/>
  <c r="K70" i="2" s="1"/>
  <c r="J69" i="2"/>
  <c r="K69" i="2" s="1"/>
  <c r="J68" i="2"/>
  <c r="K68" i="2" s="1"/>
  <c r="J67" i="2"/>
  <c r="K67" i="2" s="1"/>
  <c r="J66" i="2"/>
  <c r="K66" i="2" s="1"/>
  <c r="J65" i="2"/>
  <c r="K65" i="2" s="1"/>
  <c r="J64" i="2"/>
  <c r="K64" i="2" s="1"/>
  <c r="J63" i="2"/>
  <c r="K63" i="2" s="1"/>
  <c r="J62" i="2"/>
  <c r="K62" i="2" s="1"/>
  <c r="J61" i="2"/>
  <c r="K61" i="2" s="1"/>
  <c r="J60" i="2"/>
  <c r="K60" i="2" s="1"/>
  <c r="J59" i="2"/>
  <c r="K59" i="2" s="1"/>
  <c r="J58" i="2"/>
  <c r="K58" i="2" s="1"/>
  <c r="J57" i="2"/>
  <c r="K57" i="2" s="1"/>
  <c r="J56" i="2"/>
  <c r="K56" i="2" s="1"/>
  <c r="J55" i="2"/>
  <c r="K55" i="2" s="1"/>
  <c r="J54" i="2"/>
  <c r="K54" i="2" s="1"/>
  <c r="J53" i="2"/>
  <c r="K53" i="2" s="1"/>
  <c r="J52" i="2"/>
  <c r="K52" i="2" s="1"/>
  <c r="J51" i="2"/>
  <c r="K51" i="2" s="1"/>
  <c r="J50" i="2"/>
  <c r="K50" i="2" s="1"/>
  <c r="J49" i="2"/>
  <c r="K49" i="2" s="1"/>
  <c r="J48" i="2"/>
  <c r="K48" i="2" s="1"/>
  <c r="J47" i="2"/>
  <c r="K47" i="2" s="1"/>
  <c r="J46" i="2"/>
  <c r="K46" i="2" s="1"/>
  <c r="J45" i="2"/>
  <c r="K45" i="2" s="1"/>
  <c r="J44" i="2"/>
  <c r="K44" i="2" s="1"/>
  <c r="J43" i="2"/>
  <c r="K43" i="2" s="1"/>
  <c r="J42" i="2"/>
  <c r="K42" i="2" s="1"/>
  <c r="J41" i="2"/>
  <c r="K41" i="2" s="1"/>
  <c r="J40" i="2"/>
  <c r="K40" i="2" s="1"/>
  <c r="J39" i="2"/>
  <c r="K39" i="2" s="1"/>
  <c r="J38" i="2"/>
  <c r="K38" i="2" s="1"/>
  <c r="J37" i="2"/>
  <c r="K37" i="2" s="1"/>
  <c r="J36" i="2"/>
  <c r="K36" i="2" s="1"/>
  <c r="J35" i="2"/>
  <c r="K35" i="2" s="1"/>
  <c r="J34" i="2"/>
  <c r="K34" i="2" s="1"/>
  <c r="J33" i="2"/>
  <c r="K33" i="2" s="1"/>
  <c r="N32" i="2"/>
  <c r="J32" i="2"/>
  <c r="K32" i="2" s="1"/>
  <c r="N31" i="2"/>
  <c r="J31" i="2"/>
  <c r="K31" i="2" s="1"/>
  <c r="N30" i="2"/>
  <c r="J30" i="2"/>
  <c r="K30" i="2" s="1"/>
  <c r="N29" i="2"/>
  <c r="J29" i="2"/>
  <c r="K29" i="2" s="1"/>
  <c r="N28" i="2"/>
  <c r="J28" i="2"/>
  <c r="K28" i="2" s="1"/>
  <c r="N27" i="2"/>
  <c r="J27" i="2"/>
  <c r="K27" i="2" s="1"/>
  <c r="N26" i="2"/>
  <c r="J26" i="2"/>
  <c r="K26" i="2" s="1"/>
  <c r="N25" i="2"/>
  <c r="J25" i="2"/>
  <c r="K25" i="2" s="1"/>
  <c r="N24" i="2"/>
  <c r="J24" i="2"/>
  <c r="K24" i="2" s="1"/>
  <c r="N23" i="2"/>
  <c r="K23" i="2"/>
  <c r="J23" i="2"/>
  <c r="N22" i="2"/>
  <c r="J22" i="2"/>
  <c r="K22" i="2" s="1"/>
  <c r="N21" i="2"/>
  <c r="J21" i="2"/>
  <c r="K21" i="2" s="1"/>
  <c r="N20" i="2"/>
  <c r="J20" i="2"/>
  <c r="K20" i="2" s="1"/>
  <c r="N19" i="2"/>
  <c r="J19" i="2"/>
  <c r="K19" i="2" s="1"/>
  <c r="N18" i="2"/>
  <c r="J18" i="2"/>
  <c r="K18" i="2" s="1"/>
  <c r="N17" i="2"/>
  <c r="J17" i="2"/>
  <c r="K17" i="2" s="1"/>
  <c r="N16" i="2"/>
  <c r="J16" i="2"/>
  <c r="K16" i="2" s="1"/>
  <c r="N15" i="2"/>
  <c r="J15" i="2"/>
  <c r="K15" i="2" s="1"/>
  <c r="N14" i="2"/>
  <c r="J14" i="2"/>
  <c r="K14" i="2" s="1"/>
  <c r="N13" i="2"/>
  <c r="J13" i="2"/>
  <c r="K13" i="2" s="1"/>
  <c r="N12" i="2"/>
  <c r="J12" i="2"/>
  <c r="K12" i="2" s="1"/>
  <c r="N11" i="2"/>
  <c r="J11" i="2"/>
  <c r="K11" i="2" s="1"/>
  <c r="N10" i="2"/>
  <c r="J10" i="2"/>
  <c r="K10" i="2" s="1"/>
  <c r="N9" i="2"/>
  <c r="J9" i="2"/>
  <c r="K9" i="2" s="1"/>
  <c r="N8" i="2"/>
  <c r="J8" i="2"/>
  <c r="K8" i="2" s="1"/>
  <c r="N7" i="2"/>
  <c r="J7" i="2"/>
  <c r="K7" i="2" s="1"/>
  <c r="J6" i="2"/>
  <c r="K6" i="2" s="1"/>
  <c r="J5" i="2"/>
  <c r="K5" i="2" s="1"/>
  <c r="J4" i="2"/>
  <c r="K4" i="2" s="1"/>
  <c r="K3" i="2"/>
  <c r="K80" i="2" l="1"/>
</calcChain>
</file>

<file path=xl/sharedStrings.xml><?xml version="1.0" encoding="utf-8"?>
<sst xmlns="http://schemas.openxmlformats.org/spreadsheetml/2006/main" count="293" uniqueCount="110">
  <si>
    <t>V</t>
  </si>
  <si>
    <t>Cr</t>
  </si>
  <si>
    <t>Ni</t>
  </si>
  <si>
    <t>Co</t>
  </si>
  <si>
    <t>Zn</t>
  </si>
  <si>
    <t>Cu</t>
  </si>
  <si>
    <t>Sr</t>
  </si>
  <si>
    <t>Sn</t>
  </si>
  <si>
    <t>Ba</t>
  </si>
  <si>
    <t>Pb</t>
  </si>
  <si>
    <t>Li</t>
  </si>
  <si>
    <t>Mg</t>
  </si>
  <si>
    <t>In</t>
  </si>
  <si>
    <t>Ce</t>
  </si>
  <si>
    <t>U</t>
  </si>
  <si>
    <t>Be</t>
  </si>
  <si>
    <t>Sc</t>
  </si>
  <si>
    <t>Ga</t>
  </si>
  <si>
    <t>Rb</t>
  </si>
  <si>
    <t>Y</t>
  </si>
  <si>
    <t>Zr</t>
  </si>
  <si>
    <t>Nb</t>
  </si>
  <si>
    <t>Mo</t>
  </si>
  <si>
    <t>Cs</t>
  </si>
  <si>
    <t>La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</si>
  <si>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</si>
  <si>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</si>
  <si>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</si>
  <si>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</si>
  <si>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</si>
  <si>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</si>
  <si>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</si>
  <si>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</si>
  <si>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</si>
  <si>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</si>
  <si>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</si>
  <si>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</si>
  <si>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</si>
  <si>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</si>
  <si>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Th</t>
  </si>
  <si>
    <t>Element</t>
  </si>
  <si>
    <t>First ionization potential</t>
  </si>
  <si>
    <t>Atomic number</t>
  </si>
  <si>
    <t>Squares of the residuals</t>
  </si>
  <si>
    <t>Optimized variables</t>
  </si>
  <si>
    <t>H</t>
  </si>
  <si>
    <t>Sigmoid midpoint</t>
  </si>
  <si>
    <t>He</t>
  </si>
  <si>
    <t>Steepness factor</t>
  </si>
  <si>
    <t>K</t>
  </si>
  <si>
    <t>Na</t>
  </si>
  <si>
    <t>Test curve</t>
  </si>
  <si>
    <t>B</t>
  </si>
  <si>
    <t>C</t>
  </si>
  <si>
    <t>N</t>
  </si>
  <si>
    <t>O</t>
  </si>
  <si>
    <t>F</t>
  </si>
  <si>
    <t>Ne</t>
  </si>
  <si>
    <t>Al</t>
  </si>
  <si>
    <t>Si</t>
  </si>
  <si>
    <t>P</t>
  </si>
  <si>
    <t>S</t>
  </si>
  <si>
    <t>Cl</t>
  </si>
  <si>
    <t>Ar</t>
  </si>
  <si>
    <t>Tl</t>
  </si>
  <si>
    <t>Ca</t>
  </si>
  <si>
    <t>Ti</t>
  </si>
  <si>
    <t>Mn</t>
  </si>
  <si>
    <t>Fe</t>
  </si>
  <si>
    <t>Ge</t>
  </si>
  <si>
    <t>As</t>
  </si>
  <si>
    <t>Bi</t>
  </si>
  <si>
    <t>Se</t>
  </si>
  <si>
    <t>Br</t>
  </si>
  <si>
    <t>Ru</t>
  </si>
  <si>
    <t>Kr</t>
  </si>
  <si>
    <t>Rh</t>
  </si>
  <si>
    <t>Ag</t>
  </si>
  <si>
    <t>Tc</t>
  </si>
  <si>
    <t>Re</t>
  </si>
  <si>
    <t>Pd</t>
  </si>
  <si>
    <t>Cd</t>
  </si>
  <si>
    <t>W</t>
  </si>
  <si>
    <t>Sb</t>
  </si>
  <si>
    <t>Te</t>
  </si>
  <si>
    <t>I</t>
  </si>
  <si>
    <t>Os</t>
  </si>
  <si>
    <t>Xe</t>
  </si>
  <si>
    <t>Pt</t>
  </si>
  <si>
    <t>Au</t>
  </si>
  <si>
    <t>Pm</t>
  </si>
  <si>
    <t>Hg</t>
  </si>
  <si>
    <t>Ir</t>
  </si>
  <si>
    <t>Po</t>
  </si>
  <si>
    <t>At</t>
  </si>
  <si>
    <t>Rn</t>
  </si>
  <si>
    <t>Fr</t>
  </si>
  <si>
    <t>Ra</t>
  </si>
  <si>
    <t>Ac</t>
  </si>
  <si>
    <t>Pa</t>
  </si>
  <si>
    <t>Np</t>
  </si>
  <si>
    <t>Pu</t>
  </si>
  <si>
    <t>Don't touch</t>
  </si>
  <si>
    <t>From model equation</t>
  </si>
  <si>
    <t>Used to fit the model</t>
  </si>
  <si>
    <t>From figure to right</t>
  </si>
  <si>
    <t>Model ionization efficiency, %</t>
  </si>
  <si>
    <t>ICP-MS ionization efficiency, %</t>
  </si>
  <si>
    <t>-</t>
  </si>
  <si>
    <t>Orphaned 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</si>
</sst>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0.00000"/>
  </numFmts>
  <fonts count="4" x14ac:knownFonts="1">
    <font>
      <sz val="9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wrapText="1"/>
    </xf>
    <xf numFmtId="166" fontId="0" fillId="0" borderId="0" xfId="0" applyNumberFormat="1"/>
    <xf numFmtId="0" fontId="0" fillId="2" borderId="0" xfId="0" applyFill="1"/>
    <xf numFmtId="11" fontId="0" fillId="2" borderId="0" xfId="0" applyNumberFormat="1" applyFill="1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0" fontId="0" fillId="3" borderId="0" xfId="0" applyFill="1"/>
    <xf numFmtId="0" fontId="2" fillId="3" borderId="0" xfId="0" applyFont="1" applyFill="1" applyAlignment="1"/>
    <xf numFmtId="0" fontId="0" fillId="3" borderId="0" xfId="0" applyFill="1" applyAlignment="1"/>
    <xf numFmtId="0" fontId="2" fillId="0" borderId="0" xfId="0" applyFont="1" applyAlignment="1">
      <alignment horizontal="center" wrapText="1"/>
    </xf>
    <xf numFmtId="0" fontId="2" fillId="0" borderId="0" xfId="0" applyFont="1" applyFill="1" applyAlignment="1"/>
    <xf numFmtId="0" fontId="0" fillId="0" borderId="0" xfId="0" applyFill="1" applyAlignment="1"/>
    <xf numFmtId="0" fontId="2" fillId="0" borderId="0" xfId="0" applyFont="1" applyFill="1"/>
    <xf numFmtId="166" fontId="0" fillId="0" borderId="0" xfId="0" applyNumberFormat="1" applyFill="1"/>
    <xf numFmtId="165" fontId="0" fillId="0" borderId="0" xfId="0" applyNumberFormat="1" applyFill="1"/>
    <xf numFmtId="167" fontId="0" fillId="0" borderId="0" xfId="0" applyNumberFormat="1" applyFill="1"/>
    <xf numFmtId="2" fontId="0" fillId="0" borderId="0" xfId="0" applyNumberForma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4" borderId="0" xfId="0" applyFont="1" applyFill="1"/>
    <xf numFmtId="0" fontId="0" fillId="4" borderId="0" xfId="0" applyFill="1"/>
    <xf numFmtId="166" fontId="0" fillId="4" borderId="0" xfId="0" applyNumberFormat="1" applyFill="1"/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/>
    <xf numFmtId="164" fontId="0" fillId="5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3" fillId="5" borderId="1" xfId="0" applyFont="1" applyFill="1" applyBorder="1" applyAlignment="1">
      <alignment horizontal="center" vertical="center" wrapText="1"/>
    </xf>
    <xf numFmtId="1" fontId="1" fillId="5" borderId="0" xfId="0" applyNumberFormat="1" applyFont="1" applyFill="1"/>
    <xf numFmtId="1" fontId="1" fillId="5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 vertical="center" wrapText="1"/>
    </xf>
    <xf numFmtId="0" fontId="0" fillId="0" borderId="0" xfId="0" applyNumberFormat="1" applyFont="1"/>
    <xf numFmtId="0" fontId="0" fillId="0" borderId="0" xfId="0" applyNumberFormat="1" applyFont="1" applyFill="1"/>
    <xf numFmtId="3" fontId="0" fillId="0" borderId="0" xfId="0" applyNumberFormat="1" applyFill="1"/>
    <xf numFmtId="0" fontId="0" fillId="0" borderId="0" xfId="0" applyNumberFormat="1" applyFill="1"/>
    <xf numFmtId="1" fontId="0" fillId="0" borderId="0" xfId="0" applyNumberFormat="1"/>
    <xf numFmtId="0" fontId="0" fillId="5" borderId="0" xfId="0" applyFill="1" applyBorder="1"/>
    <xf numFmtId="164" fontId="0" fillId="5" borderId="0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76618547681539"/>
          <c:y val="3.6194033203062331E-2"/>
          <c:w val="0.8080947069116361"/>
          <c:h val="0.80503937007874016"/>
        </c:manualLayout>
      </c:layout>
      <c:scatterChart>
        <c:scatterStyle val="lineMarker"/>
        <c:varyColors val="0"/>
        <c:ser>
          <c:idx val="0"/>
          <c:order val="0"/>
          <c:tx>
            <c:v>Values from periodic table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Complicated!$C$3:$C$96</c:f>
              <c:numCache>
                <c:formatCode>General</c:formatCode>
                <c:ptCount val="94"/>
                <c:pt idx="0">
                  <c:v>13.598000000000001</c:v>
                </c:pt>
                <c:pt idx="1">
                  <c:v>24.587</c:v>
                </c:pt>
                <c:pt idx="2">
                  <c:v>5.3920000000000003</c:v>
                </c:pt>
                <c:pt idx="3">
                  <c:v>9.3219999999999992</c:v>
                </c:pt>
                <c:pt idx="4">
                  <c:v>8.298</c:v>
                </c:pt>
                <c:pt idx="5">
                  <c:v>11.26</c:v>
                </c:pt>
                <c:pt idx="6">
                  <c:v>14.534000000000001</c:v>
                </c:pt>
                <c:pt idx="7">
                  <c:v>13.618</c:v>
                </c:pt>
                <c:pt idx="8">
                  <c:v>17.422000000000001</c:v>
                </c:pt>
                <c:pt idx="9">
                  <c:v>21.564</c:v>
                </c:pt>
                <c:pt idx="10">
                  <c:v>5.1390000000000002</c:v>
                </c:pt>
                <c:pt idx="11">
                  <c:v>7.6459999999999999</c:v>
                </c:pt>
                <c:pt idx="12">
                  <c:v>5.9859999999999998</c:v>
                </c:pt>
                <c:pt idx="13">
                  <c:v>8.1509999999999998</c:v>
                </c:pt>
                <c:pt idx="14">
                  <c:v>10.486000000000001</c:v>
                </c:pt>
                <c:pt idx="15">
                  <c:v>10.36</c:v>
                </c:pt>
                <c:pt idx="16">
                  <c:v>12.967000000000001</c:v>
                </c:pt>
                <c:pt idx="17">
                  <c:v>15.759</c:v>
                </c:pt>
                <c:pt idx="18">
                  <c:v>4.3410000000000002</c:v>
                </c:pt>
                <c:pt idx="19">
                  <c:v>6.1130000000000004</c:v>
                </c:pt>
                <c:pt idx="20">
                  <c:v>6.54</c:v>
                </c:pt>
                <c:pt idx="21">
                  <c:v>6.82</c:v>
                </c:pt>
                <c:pt idx="22">
                  <c:v>6.74</c:v>
                </c:pt>
                <c:pt idx="23">
                  <c:v>6.766</c:v>
                </c:pt>
                <c:pt idx="24">
                  <c:v>7.4349999999999996</c:v>
                </c:pt>
                <c:pt idx="25">
                  <c:v>7.87</c:v>
                </c:pt>
                <c:pt idx="26">
                  <c:v>7.86</c:v>
                </c:pt>
                <c:pt idx="27">
                  <c:v>7.6349999999999998</c:v>
                </c:pt>
                <c:pt idx="28">
                  <c:v>7.726</c:v>
                </c:pt>
                <c:pt idx="29">
                  <c:v>9.3940000000000001</c:v>
                </c:pt>
                <c:pt idx="30">
                  <c:v>5.9989999999999997</c:v>
                </c:pt>
                <c:pt idx="31">
                  <c:v>7.899</c:v>
                </c:pt>
                <c:pt idx="32">
                  <c:v>9.81</c:v>
                </c:pt>
                <c:pt idx="33">
                  <c:v>9.7520000000000007</c:v>
                </c:pt>
                <c:pt idx="34">
                  <c:v>11.814</c:v>
                </c:pt>
                <c:pt idx="35">
                  <c:v>13.999000000000001</c:v>
                </c:pt>
                <c:pt idx="36">
                  <c:v>4.1769999999999996</c:v>
                </c:pt>
                <c:pt idx="37">
                  <c:v>5.6950000000000003</c:v>
                </c:pt>
                <c:pt idx="38">
                  <c:v>6.38</c:v>
                </c:pt>
                <c:pt idx="39">
                  <c:v>6.84</c:v>
                </c:pt>
                <c:pt idx="40">
                  <c:v>6.88</c:v>
                </c:pt>
                <c:pt idx="41">
                  <c:v>7.0990000000000002</c:v>
                </c:pt>
                <c:pt idx="42">
                  <c:v>7.28</c:v>
                </c:pt>
                <c:pt idx="43">
                  <c:v>7.37</c:v>
                </c:pt>
                <c:pt idx="44">
                  <c:v>7.46</c:v>
                </c:pt>
                <c:pt idx="45">
                  <c:v>8.34</c:v>
                </c:pt>
                <c:pt idx="46">
                  <c:v>7.5759999999999996</c:v>
                </c:pt>
                <c:pt idx="47">
                  <c:v>8.9930000000000003</c:v>
                </c:pt>
                <c:pt idx="48">
                  <c:v>5.7859999999999996</c:v>
                </c:pt>
                <c:pt idx="49">
                  <c:v>7.3440000000000003</c:v>
                </c:pt>
                <c:pt idx="50">
                  <c:v>8.641</c:v>
                </c:pt>
                <c:pt idx="51">
                  <c:v>9.0090000000000003</c:v>
                </c:pt>
                <c:pt idx="52">
                  <c:v>10.451000000000001</c:v>
                </c:pt>
                <c:pt idx="53">
                  <c:v>12.13</c:v>
                </c:pt>
                <c:pt idx="54">
                  <c:v>3.8940000000000001</c:v>
                </c:pt>
                <c:pt idx="55">
                  <c:v>5.2119999999999997</c:v>
                </c:pt>
                <c:pt idx="56">
                  <c:v>5.58</c:v>
                </c:pt>
                <c:pt idx="57">
                  <c:v>5.54</c:v>
                </c:pt>
                <c:pt idx="58">
                  <c:v>5.46</c:v>
                </c:pt>
                <c:pt idx="59">
                  <c:v>5.53</c:v>
                </c:pt>
                <c:pt idx="60">
                  <c:v>5.5540000000000003</c:v>
                </c:pt>
                <c:pt idx="61">
                  <c:v>5.64</c:v>
                </c:pt>
                <c:pt idx="62">
                  <c:v>5.67</c:v>
                </c:pt>
                <c:pt idx="63">
                  <c:v>6.15</c:v>
                </c:pt>
                <c:pt idx="64">
                  <c:v>5.86</c:v>
                </c:pt>
                <c:pt idx="65">
                  <c:v>5.94</c:v>
                </c:pt>
                <c:pt idx="66">
                  <c:v>6.0179999999999998</c:v>
                </c:pt>
                <c:pt idx="67">
                  <c:v>6.101</c:v>
                </c:pt>
                <c:pt idx="68">
                  <c:v>6.1840000000000002</c:v>
                </c:pt>
                <c:pt idx="69">
                  <c:v>6.2539999999999996</c:v>
                </c:pt>
                <c:pt idx="70">
                  <c:v>5.4259000000000004</c:v>
                </c:pt>
                <c:pt idx="71">
                  <c:v>6.65</c:v>
                </c:pt>
                <c:pt idx="72">
                  <c:v>7.89</c:v>
                </c:pt>
                <c:pt idx="73">
                  <c:v>7.98</c:v>
                </c:pt>
                <c:pt idx="74">
                  <c:v>7.88</c:v>
                </c:pt>
                <c:pt idx="75">
                  <c:v>8.6999999999999993</c:v>
                </c:pt>
                <c:pt idx="76">
                  <c:v>9.1</c:v>
                </c:pt>
                <c:pt idx="77">
                  <c:v>9</c:v>
                </c:pt>
                <c:pt idx="78">
                  <c:v>9.2249999999999996</c:v>
                </c:pt>
                <c:pt idx="79">
                  <c:v>10.436999999999999</c:v>
                </c:pt>
                <c:pt idx="80">
                  <c:v>6.1079999999999997</c:v>
                </c:pt>
                <c:pt idx="81">
                  <c:v>7.4160000000000004</c:v>
                </c:pt>
                <c:pt idx="82">
                  <c:v>7.2889999999999997</c:v>
                </c:pt>
                <c:pt idx="83">
                  <c:v>8.42</c:v>
                </c:pt>
                <c:pt idx="84">
                  <c:v>9.65</c:v>
                </c:pt>
                <c:pt idx="85">
                  <c:v>10.747999999999999</c:v>
                </c:pt>
                <c:pt idx="86">
                  <c:v>3.83</c:v>
                </c:pt>
                <c:pt idx="87">
                  <c:v>5.2789999999999999</c:v>
                </c:pt>
                <c:pt idx="88">
                  <c:v>5.17</c:v>
                </c:pt>
                <c:pt idx="89">
                  <c:v>6.08</c:v>
                </c:pt>
                <c:pt idx="90">
                  <c:v>5.89</c:v>
                </c:pt>
                <c:pt idx="91">
                  <c:v>6.05</c:v>
                </c:pt>
                <c:pt idx="92">
                  <c:v>6.19</c:v>
                </c:pt>
                <c:pt idx="93">
                  <c:v>6.06</c:v>
                </c:pt>
              </c:numCache>
            </c:numRef>
          </c:xVal>
          <c:yVal>
            <c:numRef>
              <c:f>Complicated!$D$3:$D$96</c:f>
              <c:numCache>
                <c:formatCode>General</c:formatCode>
                <c:ptCount val="94"/>
                <c:pt idx="0">
                  <c:v>0.1</c:v>
                </c:pt>
                <c:pt idx="1">
                  <c:v>0</c:v>
                </c:pt>
                <c:pt idx="2">
                  <c:v>100</c:v>
                </c:pt>
                <c:pt idx="3">
                  <c:v>75</c:v>
                </c:pt>
                <c:pt idx="4">
                  <c:v>58</c:v>
                </c:pt>
                <c:pt idx="5">
                  <c:v>5</c:v>
                </c:pt>
                <c:pt idx="6">
                  <c:v>0.1</c:v>
                </c:pt>
                <c:pt idx="7">
                  <c:v>0.1</c:v>
                </c:pt>
                <c:pt idx="8" formatCode="0.00E+00">
                  <c:v>8.9999999999999998E-4</c:v>
                </c:pt>
                <c:pt idx="9" formatCode="0.00E+00">
                  <c:v>5.9999999999999995E-4</c:v>
                </c:pt>
                <c:pt idx="10">
                  <c:v>100</c:v>
                </c:pt>
                <c:pt idx="11">
                  <c:v>98</c:v>
                </c:pt>
                <c:pt idx="12">
                  <c:v>98</c:v>
                </c:pt>
                <c:pt idx="13">
                  <c:v>85</c:v>
                </c:pt>
                <c:pt idx="14">
                  <c:v>33</c:v>
                </c:pt>
                <c:pt idx="15">
                  <c:v>14</c:v>
                </c:pt>
                <c:pt idx="16">
                  <c:v>0.9</c:v>
                </c:pt>
                <c:pt idx="17">
                  <c:v>0.04</c:v>
                </c:pt>
                <c:pt idx="18">
                  <c:v>100</c:v>
                </c:pt>
                <c:pt idx="19">
                  <c:v>99</c:v>
                </c:pt>
                <c:pt idx="20">
                  <c:v>100</c:v>
                </c:pt>
                <c:pt idx="21">
                  <c:v>99</c:v>
                </c:pt>
                <c:pt idx="22">
                  <c:v>99</c:v>
                </c:pt>
                <c:pt idx="23">
                  <c:v>98</c:v>
                </c:pt>
                <c:pt idx="24">
                  <c:v>95</c:v>
                </c:pt>
                <c:pt idx="25">
                  <c:v>96</c:v>
                </c:pt>
                <c:pt idx="26">
                  <c:v>93</c:v>
                </c:pt>
                <c:pt idx="27">
                  <c:v>91</c:v>
                </c:pt>
                <c:pt idx="28">
                  <c:v>90</c:v>
                </c:pt>
                <c:pt idx="29">
                  <c:v>75</c:v>
                </c:pt>
                <c:pt idx="30">
                  <c:v>98</c:v>
                </c:pt>
                <c:pt idx="31">
                  <c:v>90</c:v>
                </c:pt>
                <c:pt idx="32">
                  <c:v>52</c:v>
                </c:pt>
                <c:pt idx="33">
                  <c:v>33</c:v>
                </c:pt>
                <c:pt idx="34">
                  <c:v>5</c:v>
                </c:pt>
                <c:pt idx="35">
                  <c:v>0.6</c:v>
                </c:pt>
                <c:pt idx="36">
                  <c:v>100</c:v>
                </c:pt>
                <c:pt idx="37">
                  <c:v>96</c:v>
                </c:pt>
                <c:pt idx="38">
                  <c:v>98</c:v>
                </c:pt>
                <c:pt idx="39">
                  <c:v>99</c:v>
                </c:pt>
                <c:pt idx="40">
                  <c:v>98</c:v>
                </c:pt>
                <c:pt idx="41">
                  <c:v>98</c:v>
                </c:pt>
                <c:pt idx="43">
                  <c:v>96</c:v>
                </c:pt>
                <c:pt idx="44">
                  <c:v>94</c:v>
                </c:pt>
                <c:pt idx="45">
                  <c:v>93</c:v>
                </c:pt>
                <c:pt idx="46">
                  <c:v>93</c:v>
                </c:pt>
                <c:pt idx="47">
                  <c:v>65</c:v>
                </c:pt>
                <c:pt idx="48">
                  <c:v>99</c:v>
                </c:pt>
                <c:pt idx="49">
                  <c:v>96</c:v>
                </c:pt>
                <c:pt idx="50">
                  <c:v>78</c:v>
                </c:pt>
                <c:pt idx="51">
                  <c:v>66</c:v>
                </c:pt>
                <c:pt idx="52">
                  <c:v>29</c:v>
                </c:pt>
                <c:pt idx="53">
                  <c:v>8.5</c:v>
                </c:pt>
                <c:pt idx="54">
                  <c:v>100</c:v>
                </c:pt>
                <c:pt idx="55">
                  <c:v>91</c:v>
                </c:pt>
                <c:pt idx="56">
                  <c:v>90</c:v>
                </c:pt>
                <c:pt idx="57">
                  <c:v>96</c:v>
                </c:pt>
                <c:pt idx="58">
                  <c:v>90</c:v>
                </c:pt>
                <c:pt idx="59">
                  <c:v>99</c:v>
                </c:pt>
                <c:pt idx="61">
                  <c:v>97</c:v>
                </c:pt>
                <c:pt idx="62">
                  <c:v>100</c:v>
                </c:pt>
                <c:pt idx="63">
                  <c:v>93</c:v>
                </c:pt>
                <c:pt idx="64">
                  <c:v>99</c:v>
                </c:pt>
                <c:pt idx="65">
                  <c:v>100</c:v>
                </c:pt>
                <c:pt idx="67">
                  <c:v>99</c:v>
                </c:pt>
                <c:pt idx="68">
                  <c:v>91</c:v>
                </c:pt>
                <c:pt idx="69">
                  <c:v>92</c:v>
                </c:pt>
                <c:pt idx="71">
                  <c:v>96</c:v>
                </c:pt>
                <c:pt idx="72">
                  <c:v>95</c:v>
                </c:pt>
                <c:pt idx="73">
                  <c:v>94</c:v>
                </c:pt>
                <c:pt idx="74">
                  <c:v>93</c:v>
                </c:pt>
                <c:pt idx="75">
                  <c:v>78</c:v>
                </c:pt>
                <c:pt idx="77">
                  <c:v>62</c:v>
                </c:pt>
                <c:pt idx="78">
                  <c:v>51</c:v>
                </c:pt>
                <c:pt idx="79">
                  <c:v>38</c:v>
                </c:pt>
                <c:pt idx="80">
                  <c:v>100</c:v>
                </c:pt>
                <c:pt idx="81">
                  <c:v>97</c:v>
                </c:pt>
                <c:pt idx="82">
                  <c:v>92</c:v>
                </c:pt>
                <c:pt idx="89">
                  <c:v>100</c:v>
                </c:pt>
                <c:pt idx="9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2E-420F-AEB5-B4A43B63282F}"/>
            </c:ext>
          </c:extLst>
        </c:ser>
        <c:ser>
          <c:idx val="1"/>
          <c:order val="1"/>
          <c:tx>
            <c:v>Model best fit curve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Complicated!$M$7:$M$32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Complicated!$N$7:$N$32</c:f>
              <c:numCache>
                <c:formatCode>0.0000</c:formatCode>
                <c:ptCount val="26"/>
                <c:pt idx="0">
                  <c:v>99.999404674789531</c:v>
                </c:pt>
                <c:pt idx="1">
                  <c:v>99.997930013171541</c:v>
                </c:pt>
                <c:pt idx="2">
                  <c:v>99.992802775892926</c:v>
                </c:pt>
                <c:pt idx="3">
                  <c:v>99.974978847064364</c:v>
                </c:pt>
                <c:pt idx="4">
                  <c:v>99.913052332555964</c:v>
                </c:pt>
                <c:pt idx="5">
                  <c:v>99.698322256425215</c:v>
                </c:pt>
                <c:pt idx="6">
                  <c:v>98.958810927096351</c:v>
                </c:pt>
                <c:pt idx="7">
                  <c:v>96.470686677575884</c:v>
                </c:pt>
                <c:pt idx="8">
                  <c:v>88.714768289535456</c:v>
                </c:pt>
                <c:pt idx="9">
                  <c:v>69.332854626232006</c:v>
                </c:pt>
                <c:pt idx="10">
                  <c:v>39.401232590799857</c:v>
                </c:pt>
                <c:pt idx="11">
                  <c:v>15.753534078589613</c:v>
                </c:pt>
                <c:pt idx="12">
                  <c:v>5.1033736407275621</c:v>
                </c:pt>
                <c:pt idx="13">
                  <c:v>1.5230752418964668</c:v>
                </c:pt>
                <c:pt idx="14">
                  <c:v>0.44283271680057262</c:v>
                </c:pt>
                <c:pt idx="15">
                  <c:v>0.12775921952553287</c:v>
                </c:pt>
                <c:pt idx="16">
                  <c:v>3.6776296905861233E-2</c:v>
                </c:pt>
                <c:pt idx="17">
                  <c:v>1.0579425464591867E-2</c:v>
                </c:pt>
                <c:pt idx="18">
                  <c:v>3.0428118870934632E-3</c:v>
                </c:pt>
                <c:pt idx="19">
                  <c:v>8.7511435180638326E-4</c:v>
                </c:pt>
                <c:pt idx="20">
                  <c:v>2.5167947628551167E-4</c:v>
                </c:pt>
                <c:pt idx="21">
                  <c:v>7.2381714827749968E-5</c:v>
                </c:pt>
                <c:pt idx="22">
                  <c:v>2.0816579987620676E-5</c:v>
                </c:pt>
                <c:pt idx="23">
                  <c:v>5.9867308232078173E-6</c:v>
                </c:pt>
                <c:pt idx="24">
                  <c:v>1.7217497871557921E-6</c:v>
                </c:pt>
                <c:pt idx="25">
                  <c:v>4.9516544622457263E-7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2E-420F-AEB5-B4A43B632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127952"/>
        <c:axId val="516126312"/>
      </c:scatterChart>
      <c:valAx>
        <c:axId val="51612795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First ionization potential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126312"/>
        <c:crosses val="autoZero"/>
        <c:crossBetween val="midCat"/>
      </c:valAx>
      <c:valAx>
        <c:axId val="516126312"/>
        <c:scaling>
          <c:orientation val="minMax"/>
          <c:max val="1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Percent ionization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127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561089238845148"/>
          <c:y val="0.13202882647004088"/>
          <c:w val="0.41627887139107606"/>
          <c:h val="0.17115068440405828"/>
        </c:manualLayout>
      </c:layout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161924</xdr:colOff>
      <xdr:row>0</xdr:row>
      <xdr:rowOff>63286</xdr:rowOff>
    </xdr:from>
    <xdr:to>
      <xdr:col>18</xdr:col>
      <xdr:colOff>128116</xdr:colOff>
      <xdr:row>29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B5A4253-8FDD-402C-AAAD-9E2FC354C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4" y="63286"/>
          <a:ext cx="6595592" cy="4584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243902</xdr:colOff>
      <xdr:row>32</xdr:row>
      <xdr:rowOff>76201</xdr:rowOff>
    </xdr:from>
    <xdr:to>
      <xdr:col>23</xdr:col>
      <xdr:colOff>270002</xdr:colOff>
      <xdr:row>58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E81910-B290-4E5C-8BFF-BF555ACC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9452" y="5410201"/>
          <a:ext cx="6655500" cy="388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447674</xdr:colOff>
      <xdr:row>1</xdr:row>
      <xdr:rowOff>25186</xdr:rowOff>
    </xdr:from>
    <xdr:to>
      <xdr:col>38</xdr:col>
      <xdr:colOff>171449</xdr:colOff>
      <xdr:row>32</xdr:row>
      <xdr:rowOff>61050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A8212CA-0B9E-4963-9B58-3383BC03B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2624" y="329986"/>
          <a:ext cx="7724775" cy="5065064"/>
        </a:xfrm>
        <a:prstGeom prst="rect">
          <a:avLst/>
        </a:prstGeom>
      </xdr:spPr>
    </xdr:pic>
    <xdr:clientData/>
  </xdr:twoCellAnchor>
  <xdr:twoCellAnchor>
    <xdr:from>
      <xdr:col>14</xdr:col>
      <xdr:colOff>385762</xdr:colOff>
      <xdr:row>6</xdr:row>
      <xdr:rowOff>57149</xdr:rowOff>
    </xdr:from>
    <xdr:to>
      <xdr:col>23</xdr:col>
      <xdr:colOff>157162</xdr:colOff>
      <xdr:row>31</xdr:row>
      <xdr:rowOff>142874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38641C6-D710-4F32-8A31-BFD89EA24B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workbookViewId="0">
      <selection sqref="A1:A2"/>
    </sheetView>
  </sheetViews>
  <sheetFormatPr defaultRowHeight="12" x14ac:dyDescent="0.2"/>
  <cols>
    <col min="1" max="3" width="8" style="5" customWidth="1"/>
    <col min="4" max="4" width="9.33203125" style="5"/>
    <col min="5" max="5" width="13.1640625" style="5" customWidth="1"/>
    <col min="6" max="6" width="15.1640625" style="5" customWidth="1"/>
    <col min="8" max="9" width="11.33203125" customWidth="1"/>
  </cols>
  <sheetData>
    <row r="1" spans="1:11" x14ac:dyDescent="0.2">
      <c r="A1" s="38" t="s">
        <v>40</v>
      </c>
      <c r="B1" s="38" t="s">
        <v>42</v>
      </c>
      <c r="C1" s="19"/>
      <c r="D1" s="38" t="s">
        <v>41</v>
      </c>
      <c r="E1" s="36" t="s">
        <v>107</v>
      </c>
      <c r="F1" s="37"/>
      <c r="I1" s="35"/>
      <c r="J1" s="35"/>
      <c r="K1" s="35"/>
    </row>
    <row r="2" spans="1:11" ht="24" x14ac:dyDescent="0.2">
      <c r="A2" s="40"/>
      <c r="B2" s="39"/>
      <c r="C2" s="20"/>
      <c r="D2" s="39"/>
      <c r="E2" s="21" t="s">
        <v>105</v>
      </c>
      <c r="F2" s="21" t="s">
        <v>103</v>
      </c>
      <c r="I2" s="12"/>
      <c r="J2" s="13"/>
      <c r="K2" s="13"/>
    </row>
    <row r="3" spans="1:11" x14ac:dyDescent="0.2">
      <c r="A3" s="5" t="s">
        <v>45</v>
      </c>
      <c r="B3" s="5">
        <v>1</v>
      </c>
      <c r="C3" s="5">
        <v>1</v>
      </c>
      <c r="D3" s="5">
        <v>13.598000000000001</v>
      </c>
      <c r="E3" s="5">
        <v>0.1</v>
      </c>
      <c r="F3" s="6">
        <v>0.72872070840672876</v>
      </c>
      <c r="I3" s="5"/>
      <c r="J3" s="5"/>
      <c r="K3" s="5"/>
    </row>
    <row r="4" spans="1:11" x14ac:dyDescent="0.2">
      <c r="A4" s="5" t="s">
        <v>47</v>
      </c>
      <c r="B4" s="5">
        <v>2</v>
      </c>
      <c r="C4" s="5">
        <v>2</v>
      </c>
      <c r="D4" s="5">
        <v>24.587</v>
      </c>
      <c r="E4" s="5">
        <v>0</v>
      </c>
      <c r="F4" s="7">
        <v>8.2846481905910157E-7</v>
      </c>
      <c r="I4" s="5"/>
      <c r="J4" s="5"/>
      <c r="K4" s="5"/>
    </row>
    <row r="5" spans="1:11" x14ac:dyDescent="0.2">
      <c r="A5" s="5" t="s">
        <v>10</v>
      </c>
      <c r="B5" s="5">
        <v>3</v>
      </c>
      <c r="C5" s="5">
        <v>3</v>
      </c>
      <c r="D5" s="5">
        <v>5.3920000000000003</v>
      </c>
      <c r="E5" s="5">
        <v>100</v>
      </c>
      <c r="F5" s="7">
        <v>99.50923122921526</v>
      </c>
      <c r="H5" s="35"/>
      <c r="I5" s="35"/>
      <c r="J5" s="5"/>
    </row>
    <row r="6" spans="1:11" x14ac:dyDescent="0.2">
      <c r="A6" s="5" t="s">
        <v>15</v>
      </c>
      <c r="B6" s="5">
        <v>4</v>
      </c>
      <c r="C6" s="5">
        <v>4</v>
      </c>
      <c r="D6" s="5">
        <v>9.3219999999999992</v>
      </c>
      <c r="E6" s="5">
        <v>75</v>
      </c>
      <c r="F6" s="7">
        <v>60.215422215139178</v>
      </c>
      <c r="H6" s="14"/>
      <c r="I6" s="14"/>
      <c r="J6" s="15"/>
    </row>
    <row r="7" spans="1:11" x14ac:dyDescent="0.2">
      <c r="A7" s="5" t="s">
        <v>52</v>
      </c>
      <c r="B7" s="5">
        <v>5</v>
      </c>
      <c r="C7" s="5">
        <v>5</v>
      </c>
      <c r="D7" s="5">
        <v>8.298</v>
      </c>
      <c r="E7" s="5">
        <v>58</v>
      </c>
      <c r="F7" s="7">
        <v>84.429812060029946</v>
      </c>
      <c r="H7" s="5"/>
      <c r="I7" s="15"/>
      <c r="J7" s="5"/>
    </row>
    <row r="8" spans="1:11" x14ac:dyDescent="0.2">
      <c r="A8" s="5" t="s">
        <v>53</v>
      </c>
      <c r="B8" s="5">
        <v>6</v>
      </c>
      <c r="C8" s="5">
        <v>6</v>
      </c>
      <c r="D8" s="5">
        <v>11.26</v>
      </c>
      <c r="E8" s="5">
        <v>5</v>
      </c>
      <c r="F8" s="7">
        <v>11.912996558597746</v>
      </c>
      <c r="H8" s="5"/>
      <c r="I8" s="15"/>
      <c r="J8" s="5"/>
    </row>
    <row r="9" spans="1:11" x14ac:dyDescent="0.2">
      <c r="A9" s="5" t="s">
        <v>54</v>
      </c>
      <c r="B9" s="5">
        <v>7</v>
      </c>
      <c r="C9" s="5">
        <v>7</v>
      </c>
      <c r="D9" s="5">
        <v>14.534000000000001</v>
      </c>
      <c r="E9" s="5">
        <v>0.1</v>
      </c>
      <c r="F9" s="6">
        <v>0.22812033265108556</v>
      </c>
      <c r="H9" s="5"/>
      <c r="I9" s="15"/>
      <c r="J9" s="5"/>
    </row>
    <row r="10" spans="1:11" x14ac:dyDescent="0.2">
      <c r="A10" s="5" t="s">
        <v>55</v>
      </c>
      <c r="B10" s="5">
        <v>8</v>
      </c>
      <c r="C10" s="5">
        <v>8</v>
      </c>
      <c r="D10" s="5">
        <v>13.618</v>
      </c>
      <c r="E10" s="5">
        <v>0.1</v>
      </c>
      <c r="F10" s="6">
        <v>0.71091000892147793</v>
      </c>
      <c r="H10" s="5"/>
      <c r="I10" s="15"/>
      <c r="J10" s="5"/>
    </row>
    <row r="11" spans="1:11" x14ac:dyDescent="0.2">
      <c r="A11" s="5" t="s">
        <v>56</v>
      </c>
      <c r="B11" s="5">
        <v>9</v>
      </c>
      <c r="C11" s="5">
        <v>9</v>
      </c>
      <c r="D11" s="5">
        <v>17.422000000000001</v>
      </c>
      <c r="E11" s="5">
        <v>8.9999999999999998E-4</v>
      </c>
      <c r="F11" s="16">
        <v>6.2529672740526104E-3</v>
      </c>
      <c r="H11" s="5"/>
      <c r="I11" s="15"/>
      <c r="J11" s="5"/>
    </row>
    <row r="12" spans="1:11" x14ac:dyDescent="0.2">
      <c r="A12" s="5" t="s">
        <v>57</v>
      </c>
      <c r="B12" s="5">
        <v>10</v>
      </c>
      <c r="C12" s="5">
        <v>10</v>
      </c>
      <c r="D12" s="5">
        <v>21.564</v>
      </c>
      <c r="E12" s="5">
        <v>5.9999999999999995E-4</v>
      </c>
      <c r="F12" s="17">
        <v>3.5841081743956708E-5</v>
      </c>
      <c r="H12" s="5"/>
      <c r="I12" s="15"/>
      <c r="J12" s="5"/>
    </row>
    <row r="13" spans="1:11" x14ac:dyDescent="0.2">
      <c r="A13" s="5" t="s">
        <v>50</v>
      </c>
      <c r="B13" s="5">
        <v>11</v>
      </c>
      <c r="C13" s="5">
        <v>11</v>
      </c>
      <c r="D13" s="5">
        <v>5.1390000000000002</v>
      </c>
      <c r="E13" s="5">
        <v>100</v>
      </c>
      <c r="F13" s="7">
        <v>99.6414703405582</v>
      </c>
      <c r="H13" s="5"/>
      <c r="I13" s="15"/>
      <c r="J13" s="5"/>
    </row>
    <row r="14" spans="1:11" x14ac:dyDescent="0.2">
      <c r="A14" s="5" t="s">
        <v>11</v>
      </c>
      <c r="B14" s="5">
        <v>12</v>
      </c>
      <c r="C14" s="5">
        <v>12</v>
      </c>
      <c r="D14" s="5">
        <v>7.6459999999999999</v>
      </c>
      <c r="E14" s="5">
        <v>98</v>
      </c>
      <c r="F14" s="7">
        <v>92.43580030868803</v>
      </c>
      <c r="H14" s="5"/>
      <c r="I14" s="15"/>
      <c r="J14" s="5"/>
    </row>
    <row r="15" spans="1:11" x14ac:dyDescent="0.2">
      <c r="A15" s="5" t="s">
        <v>58</v>
      </c>
      <c r="B15" s="5">
        <v>13</v>
      </c>
      <c r="C15" s="5">
        <v>13</v>
      </c>
      <c r="D15" s="5">
        <v>5.9859999999999998</v>
      </c>
      <c r="E15" s="5">
        <v>98</v>
      </c>
      <c r="F15" s="7">
        <v>98.976634574616781</v>
      </c>
      <c r="H15" s="5"/>
      <c r="I15" s="15"/>
      <c r="J15" s="5"/>
    </row>
    <row r="16" spans="1:11" x14ac:dyDescent="0.2">
      <c r="A16" s="5" t="s">
        <v>59</v>
      </c>
      <c r="B16" s="5">
        <v>14</v>
      </c>
      <c r="C16" s="5">
        <v>14</v>
      </c>
      <c r="D16" s="5">
        <v>8.1509999999999998</v>
      </c>
      <c r="E16" s="5">
        <v>85</v>
      </c>
      <c r="F16" s="7">
        <v>86.689211382236223</v>
      </c>
      <c r="H16" s="5"/>
      <c r="I16" s="15"/>
      <c r="J16" s="5"/>
    </row>
    <row r="17" spans="1:10" x14ac:dyDescent="0.2">
      <c r="A17" s="5" t="s">
        <v>60</v>
      </c>
      <c r="B17" s="5">
        <v>15</v>
      </c>
      <c r="C17" s="5">
        <v>15</v>
      </c>
      <c r="D17" s="5">
        <v>10.486000000000001</v>
      </c>
      <c r="E17" s="5">
        <v>33</v>
      </c>
      <c r="F17" s="7">
        <v>26.189685941362459</v>
      </c>
      <c r="H17" s="5"/>
      <c r="I17" s="15"/>
      <c r="J17" s="5"/>
    </row>
    <row r="18" spans="1:10" x14ac:dyDescent="0.2">
      <c r="A18" s="5" t="s">
        <v>61</v>
      </c>
      <c r="B18" s="5">
        <v>16</v>
      </c>
      <c r="C18" s="5">
        <v>16</v>
      </c>
      <c r="D18" s="5">
        <v>10.36</v>
      </c>
      <c r="E18" s="5">
        <v>14</v>
      </c>
      <c r="F18" s="7">
        <v>29.336202459354066</v>
      </c>
      <c r="H18" s="5"/>
      <c r="I18" s="15"/>
      <c r="J18" s="5"/>
    </row>
    <row r="19" spans="1:10" x14ac:dyDescent="0.2">
      <c r="A19" s="5" t="s">
        <v>62</v>
      </c>
      <c r="B19" s="5">
        <v>17</v>
      </c>
      <c r="C19" s="5">
        <v>17</v>
      </c>
      <c r="D19" s="5">
        <v>12.967000000000001</v>
      </c>
      <c r="E19" s="5">
        <v>0.9</v>
      </c>
      <c r="F19" s="7">
        <v>1.5860029903244897</v>
      </c>
      <c r="H19" s="5"/>
      <c r="I19" s="15"/>
      <c r="J19" s="5"/>
    </row>
    <row r="20" spans="1:10" x14ac:dyDescent="0.2">
      <c r="A20" s="5" t="s">
        <v>63</v>
      </c>
      <c r="B20" s="5">
        <v>18</v>
      </c>
      <c r="C20" s="5">
        <v>18</v>
      </c>
      <c r="D20" s="5">
        <v>15.759</v>
      </c>
      <c r="E20" s="5">
        <v>0.04</v>
      </c>
      <c r="F20" s="18">
        <v>4.9653057961762094E-2</v>
      </c>
      <c r="H20" s="5"/>
      <c r="I20" s="15"/>
      <c r="J20" s="5"/>
    </row>
    <row r="21" spans="1:10" x14ac:dyDescent="0.2">
      <c r="A21" s="5" t="s">
        <v>49</v>
      </c>
      <c r="B21" s="5">
        <v>19</v>
      </c>
      <c r="C21" s="5">
        <v>19</v>
      </c>
      <c r="D21" s="5">
        <v>4.3410000000000002</v>
      </c>
      <c r="E21" s="5">
        <v>100</v>
      </c>
      <c r="F21" s="7">
        <v>99.867072771155208</v>
      </c>
      <c r="H21" s="5"/>
      <c r="I21" s="15"/>
      <c r="J21" s="5"/>
    </row>
    <row r="22" spans="1:10" x14ac:dyDescent="0.2">
      <c r="A22" s="5" t="s">
        <v>65</v>
      </c>
      <c r="B22" s="5">
        <v>20</v>
      </c>
      <c r="C22" s="5">
        <v>20</v>
      </c>
      <c r="D22" s="5">
        <v>6.1130000000000004</v>
      </c>
      <c r="E22" s="5">
        <v>99</v>
      </c>
      <c r="F22" s="7">
        <v>98.803247944225134</v>
      </c>
      <c r="H22" s="5"/>
      <c r="I22" s="15"/>
      <c r="J22" s="5"/>
    </row>
    <row r="23" spans="1:10" x14ac:dyDescent="0.2">
      <c r="A23" s="5" t="s">
        <v>16</v>
      </c>
      <c r="B23" s="5">
        <v>21</v>
      </c>
      <c r="C23" s="5">
        <v>21</v>
      </c>
      <c r="D23" s="5">
        <v>6.54</v>
      </c>
      <c r="E23" s="5">
        <v>100</v>
      </c>
      <c r="F23" s="7">
        <v>97.979453767986485</v>
      </c>
      <c r="H23" s="5"/>
      <c r="I23" s="15"/>
      <c r="J23" s="5"/>
    </row>
    <row r="24" spans="1:10" x14ac:dyDescent="0.2">
      <c r="A24" s="5" t="s">
        <v>66</v>
      </c>
      <c r="B24" s="5">
        <v>22</v>
      </c>
      <c r="C24" s="5">
        <v>22</v>
      </c>
      <c r="D24" s="5">
        <v>6.82</v>
      </c>
      <c r="E24" s="5">
        <v>99</v>
      </c>
      <c r="F24" s="7">
        <v>97.159717481742049</v>
      </c>
      <c r="H24" s="5"/>
      <c r="I24" s="15"/>
      <c r="J24" s="5"/>
    </row>
    <row r="25" spans="1:10" x14ac:dyDescent="0.2">
      <c r="A25" s="5" t="s">
        <v>0</v>
      </c>
      <c r="B25" s="5">
        <v>23</v>
      </c>
      <c r="C25" s="5">
        <v>23</v>
      </c>
      <c r="D25" s="5">
        <v>6.74</v>
      </c>
      <c r="E25" s="5">
        <v>99</v>
      </c>
      <c r="F25" s="7">
        <v>97.422278446962437</v>
      </c>
      <c r="H25" s="5"/>
      <c r="I25" s="15"/>
      <c r="J25" s="5"/>
    </row>
    <row r="26" spans="1:10" x14ac:dyDescent="0.2">
      <c r="A26" s="5" t="s">
        <v>1</v>
      </c>
      <c r="B26" s="5">
        <v>24</v>
      </c>
      <c r="C26" s="5">
        <v>24</v>
      </c>
      <c r="D26" s="5">
        <v>6.766</v>
      </c>
      <c r="E26" s="5">
        <v>98</v>
      </c>
      <c r="F26" s="7">
        <v>97.339647397619174</v>
      </c>
      <c r="H26" s="5"/>
      <c r="I26" s="15"/>
      <c r="J26" s="5"/>
    </row>
    <row r="27" spans="1:10" x14ac:dyDescent="0.2">
      <c r="A27" s="5" t="s">
        <v>67</v>
      </c>
      <c r="B27" s="5">
        <v>25</v>
      </c>
      <c r="C27" s="5">
        <v>25</v>
      </c>
      <c r="D27" s="5">
        <v>7.4349999999999996</v>
      </c>
      <c r="E27" s="5">
        <v>95</v>
      </c>
      <c r="F27" s="7">
        <v>94.081269192441297</v>
      </c>
      <c r="H27" s="5"/>
      <c r="I27" s="15"/>
      <c r="J27" s="5"/>
    </row>
    <row r="28" spans="1:10" x14ac:dyDescent="0.2">
      <c r="A28" s="5" t="s">
        <v>68</v>
      </c>
      <c r="B28" s="5">
        <v>26</v>
      </c>
      <c r="C28" s="5">
        <v>26</v>
      </c>
      <c r="D28" s="5">
        <v>7.87</v>
      </c>
      <c r="E28" s="5">
        <v>96</v>
      </c>
      <c r="F28" s="7">
        <v>90.237865047745814</v>
      </c>
      <c r="H28" s="5"/>
      <c r="I28" s="15"/>
      <c r="J28" s="5"/>
    </row>
    <row r="29" spans="1:10" x14ac:dyDescent="0.2">
      <c r="A29" s="5" t="s">
        <v>3</v>
      </c>
      <c r="B29" s="5">
        <v>27</v>
      </c>
      <c r="C29" s="5">
        <v>27</v>
      </c>
      <c r="D29" s="5">
        <v>7.86</v>
      </c>
      <c r="E29" s="5">
        <v>93</v>
      </c>
      <c r="F29" s="7">
        <v>90.34709582159465</v>
      </c>
      <c r="H29" s="5"/>
      <c r="I29" s="15"/>
      <c r="J29" s="5"/>
    </row>
    <row r="30" spans="1:10" x14ac:dyDescent="0.2">
      <c r="A30" s="5" t="s">
        <v>2</v>
      </c>
      <c r="B30" s="5">
        <v>28</v>
      </c>
      <c r="C30" s="5">
        <v>28</v>
      </c>
      <c r="D30" s="5">
        <v>7.6349999999999998</v>
      </c>
      <c r="E30" s="5">
        <v>91</v>
      </c>
      <c r="F30" s="7">
        <v>92.531092946610428</v>
      </c>
      <c r="H30" s="5"/>
      <c r="I30" s="15"/>
      <c r="J30" s="5"/>
    </row>
    <row r="31" spans="1:10" x14ac:dyDescent="0.2">
      <c r="A31" s="5" t="s">
        <v>5</v>
      </c>
      <c r="B31" s="5">
        <v>29</v>
      </c>
      <c r="C31" s="5">
        <v>29</v>
      </c>
      <c r="D31" s="5">
        <v>7.726</v>
      </c>
      <c r="E31" s="5">
        <v>90</v>
      </c>
      <c r="F31" s="7">
        <v>91.708555296029999</v>
      </c>
      <c r="H31" s="5"/>
      <c r="I31" s="15"/>
      <c r="J31" s="5"/>
    </row>
    <row r="32" spans="1:10" x14ac:dyDescent="0.2">
      <c r="A32" s="5" t="s">
        <v>4</v>
      </c>
      <c r="B32" s="5">
        <v>30</v>
      </c>
      <c r="C32" s="5">
        <v>30</v>
      </c>
      <c r="D32" s="5">
        <v>9.3940000000000001</v>
      </c>
      <c r="E32" s="5">
        <v>75</v>
      </c>
      <c r="F32" s="7">
        <v>58.047471345422821</v>
      </c>
      <c r="H32" s="5"/>
      <c r="I32" s="15"/>
      <c r="J32" s="5"/>
    </row>
    <row r="33" spans="1:10" x14ac:dyDescent="0.2">
      <c r="A33" s="5" t="s">
        <v>17</v>
      </c>
      <c r="B33" s="5">
        <v>31</v>
      </c>
      <c r="C33" s="5">
        <v>31</v>
      </c>
      <c r="D33" s="5">
        <v>5.9989999999999997</v>
      </c>
      <c r="E33" s="5">
        <v>98</v>
      </c>
      <c r="F33" s="7">
        <v>98.960094168650357</v>
      </c>
      <c r="H33" s="5"/>
      <c r="I33" s="5"/>
      <c r="J33" s="5"/>
    </row>
    <row r="34" spans="1:10" x14ac:dyDescent="0.2">
      <c r="A34" s="5" t="s">
        <v>69</v>
      </c>
      <c r="B34" s="5">
        <v>32</v>
      </c>
      <c r="C34" s="5">
        <v>32</v>
      </c>
      <c r="D34" s="5">
        <v>7.899</v>
      </c>
      <c r="E34" s="5">
        <v>90</v>
      </c>
      <c r="F34" s="7">
        <v>89.914841040291577</v>
      </c>
    </row>
    <row r="35" spans="1:10" x14ac:dyDescent="0.2">
      <c r="A35" s="5" t="s">
        <v>70</v>
      </c>
      <c r="B35" s="5">
        <v>33</v>
      </c>
      <c r="C35" s="5">
        <v>33</v>
      </c>
      <c r="D35" s="5">
        <v>9.81</v>
      </c>
      <c r="E35" s="5">
        <v>52</v>
      </c>
      <c r="F35" s="7">
        <v>45.172618607688648</v>
      </c>
    </row>
    <row r="36" spans="1:10" x14ac:dyDescent="0.2">
      <c r="A36" s="5" t="s">
        <v>72</v>
      </c>
      <c r="B36" s="5">
        <v>34</v>
      </c>
      <c r="C36" s="5">
        <v>34</v>
      </c>
      <c r="D36" s="5">
        <v>9.7520000000000007</v>
      </c>
      <c r="E36" s="5">
        <v>33</v>
      </c>
      <c r="F36" s="7">
        <v>46.968254920221469</v>
      </c>
    </row>
    <row r="37" spans="1:10" x14ac:dyDescent="0.2">
      <c r="A37" s="5" t="s">
        <v>73</v>
      </c>
      <c r="B37" s="5">
        <v>35</v>
      </c>
      <c r="C37" s="5">
        <v>35</v>
      </c>
      <c r="D37" s="5">
        <v>11.814</v>
      </c>
      <c r="E37" s="5">
        <v>5</v>
      </c>
      <c r="F37" s="7">
        <v>6.3501029143347685</v>
      </c>
    </row>
    <row r="38" spans="1:10" x14ac:dyDescent="0.2">
      <c r="A38" s="5" t="s">
        <v>75</v>
      </c>
      <c r="B38" s="5">
        <v>36</v>
      </c>
      <c r="C38" s="5">
        <v>36</v>
      </c>
      <c r="D38" s="5">
        <v>13.999000000000001</v>
      </c>
      <c r="E38" s="5">
        <v>0.6</v>
      </c>
      <c r="F38" s="6">
        <v>0.44338247253102991</v>
      </c>
    </row>
    <row r="39" spans="1:10" x14ac:dyDescent="0.2">
      <c r="A39" s="5" t="s">
        <v>18</v>
      </c>
      <c r="B39" s="5">
        <v>37</v>
      </c>
      <c r="C39" s="5">
        <v>37</v>
      </c>
      <c r="D39" s="5">
        <v>4.1769999999999996</v>
      </c>
      <c r="E39" s="5">
        <v>100</v>
      </c>
      <c r="F39" s="7">
        <v>99.891617131307555</v>
      </c>
    </row>
    <row r="40" spans="1:10" x14ac:dyDescent="0.2">
      <c r="A40" s="5" t="s">
        <v>6</v>
      </c>
      <c r="B40" s="5">
        <v>38</v>
      </c>
      <c r="C40" s="5">
        <v>38</v>
      </c>
      <c r="D40" s="5">
        <v>5.6950000000000003</v>
      </c>
      <c r="E40" s="5">
        <v>96</v>
      </c>
      <c r="F40" s="7">
        <v>99.28568502029465</v>
      </c>
    </row>
    <row r="41" spans="1:10" x14ac:dyDescent="0.2">
      <c r="A41" s="5" t="s">
        <v>19</v>
      </c>
      <c r="B41" s="5">
        <v>39</v>
      </c>
      <c r="C41" s="5">
        <v>39</v>
      </c>
      <c r="D41" s="5">
        <v>6.38</v>
      </c>
      <c r="E41" s="5">
        <v>98</v>
      </c>
      <c r="F41" s="7">
        <v>98.338643491172022</v>
      </c>
    </row>
    <row r="42" spans="1:10" x14ac:dyDescent="0.2">
      <c r="A42" s="5" t="s">
        <v>20</v>
      </c>
      <c r="B42" s="5">
        <v>40</v>
      </c>
      <c r="C42" s="5">
        <v>40</v>
      </c>
      <c r="D42" s="5">
        <v>6.84</v>
      </c>
      <c r="E42" s="5">
        <v>99</v>
      </c>
      <c r="F42" s="7">
        <v>97.090122276895414</v>
      </c>
    </row>
    <row r="43" spans="1:10" x14ac:dyDescent="0.2">
      <c r="A43" s="5" t="s">
        <v>21</v>
      </c>
      <c r="B43" s="5">
        <v>41</v>
      </c>
      <c r="C43" s="5">
        <v>41</v>
      </c>
      <c r="D43" s="5">
        <v>6.88</v>
      </c>
      <c r="E43" s="5">
        <v>98</v>
      </c>
      <c r="F43" s="7">
        <v>96.945936310270497</v>
      </c>
    </row>
    <row r="44" spans="1:10" x14ac:dyDescent="0.2">
      <c r="A44" s="5" t="s">
        <v>22</v>
      </c>
      <c r="B44" s="5">
        <v>42</v>
      </c>
      <c r="C44" s="5">
        <v>42</v>
      </c>
      <c r="D44" s="5">
        <v>7.0990000000000002</v>
      </c>
      <c r="E44" s="5">
        <v>98</v>
      </c>
      <c r="F44" s="7">
        <v>96.025678627188512</v>
      </c>
    </row>
    <row r="45" spans="1:10" x14ac:dyDescent="0.2">
      <c r="A45" s="5" t="s">
        <v>74</v>
      </c>
      <c r="B45" s="5">
        <v>44</v>
      </c>
      <c r="C45" s="5">
        <v>44</v>
      </c>
      <c r="D45" s="5">
        <v>7.37</v>
      </c>
      <c r="E45" s="5">
        <v>96</v>
      </c>
      <c r="F45" s="7">
        <v>94.516548660263126</v>
      </c>
    </row>
    <row r="46" spans="1:10" x14ac:dyDescent="0.2">
      <c r="A46" s="5" t="s">
        <v>76</v>
      </c>
      <c r="B46" s="5">
        <v>45</v>
      </c>
      <c r="C46" s="5">
        <v>45</v>
      </c>
      <c r="D46" s="5">
        <v>7.46</v>
      </c>
      <c r="E46" s="5">
        <v>94</v>
      </c>
      <c r="F46" s="7">
        <v>93.905383225165124</v>
      </c>
    </row>
    <row r="47" spans="1:10" x14ac:dyDescent="0.2">
      <c r="A47" s="5" t="s">
        <v>80</v>
      </c>
      <c r="B47" s="5">
        <v>46</v>
      </c>
      <c r="C47" s="5">
        <v>46</v>
      </c>
      <c r="D47" s="5">
        <v>8.34</v>
      </c>
      <c r="E47" s="5">
        <v>93</v>
      </c>
      <c r="F47" s="7">
        <v>83.729284851223525</v>
      </c>
    </row>
    <row r="48" spans="1:10" x14ac:dyDescent="0.2">
      <c r="A48" s="5" t="s">
        <v>77</v>
      </c>
      <c r="B48" s="5">
        <v>47</v>
      </c>
      <c r="C48" s="5">
        <v>47</v>
      </c>
      <c r="D48" s="5">
        <v>7.5759999999999996</v>
      </c>
      <c r="E48" s="5">
        <v>93</v>
      </c>
      <c r="F48" s="7">
        <v>93.023612415314048</v>
      </c>
    </row>
    <row r="49" spans="1:6" x14ac:dyDescent="0.2">
      <c r="A49" s="5" t="s">
        <v>81</v>
      </c>
      <c r="B49" s="5">
        <v>48</v>
      </c>
      <c r="C49" s="5">
        <v>48</v>
      </c>
      <c r="D49" s="5">
        <v>8.9930000000000003</v>
      </c>
      <c r="E49" s="5">
        <v>65</v>
      </c>
      <c r="F49" s="7">
        <v>69.518022313940307</v>
      </c>
    </row>
    <row r="50" spans="1:6" x14ac:dyDescent="0.2">
      <c r="A50" s="5" t="s">
        <v>12</v>
      </c>
      <c r="B50" s="5">
        <v>49</v>
      </c>
      <c r="C50" s="5">
        <v>49</v>
      </c>
      <c r="D50" s="5">
        <v>5.7859999999999996</v>
      </c>
      <c r="E50" s="5">
        <v>99</v>
      </c>
      <c r="F50" s="7">
        <v>99.200592203153349</v>
      </c>
    </row>
    <row r="51" spans="1:6" x14ac:dyDescent="0.2">
      <c r="A51" s="5" t="s">
        <v>7</v>
      </c>
      <c r="B51" s="5">
        <v>50</v>
      </c>
      <c r="C51" s="5">
        <v>50</v>
      </c>
      <c r="D51" s="5">
        <v>7.3440000000000003</v>
      </c>
      <c r="E51" s="5">
        <v>96</v>
      </c>
      <c r="F51" s="7">
        <v>94.682075165415725</v>
      </c>
    </row>
    <row r="52" spans="1:6" x14ac:dyDescent="0.2">
      <c r="A52" s="5" t="s">
        <v>83</v>
      </c>
      <c r="B52" s="5">
        <v>51</v>
      </c>
      <c r="C52" s="5">
        <v>51</v>
      </c>
      <c r="D52" s="5">
        <v>8.641</v>
      </c>
      <c r="E52" s="5">
        <v>78</v>
      </c>
      <c r="F52" s="7">
        <v>77.95617655228672</v>
      </c>
    </row>
    <row r="53" spans="1:6" x14ac:dyDescent="0.2">
      <c r="A53" s="5" t="s">
        <v>84</v>
      </c>
      <c r="B53" s="5">
        <v>52</v>
      </c>
      <c r="C53" s="5">
        <v>52</v>
      </c>
      <c r="D53" s="5">
        <v>9.0090000000000003</v>
      </c>
      <c r="E53" s="5">
        <v>66</v>
      </c>
      <c r="F53" s="7">
        <v>69.09386315834756</v>
      </c>
    </row>
    <row r="54" spans="1:6" x14ac:dyDescent="0.2">
      <c r="A54" s="5" t="s">
        <v>85</v>
      </c>
      <c r="B54" s="5">
        <v>53</v>
      </c>
      <c r="C54" s="5">
        <v>53</v>
      </c>
      <c r="D54" s="5">
        <v>10.451000000000001</v>
      </c>
      <c r="E54" s="5">
        <v>29</v>
      </c>
      <c r="F54" s="7">
        <v>27.041547487033942</v>
      </c>
    </row>
    <row r="55" spans="1:6" x14ac:dyDescent="0.2">
      <c r="A55" s="5" t="s">
        <v>87</v>
      </c>
      <c r="B55" s="5">
        <v>54</v>
      </c>
      <c r="C55" s="5">
        <v>54</v>
      </c>
      <c r="D55" s="5">
        <v>12.13</v>
      </c>
      <c r="E55" s="5">
        <v>8.5</v>
      </c>
      <c r="F55" s="7">
        <v>4.3734726511823698</v>
      </c>
    </row>
    <row r="56" spans="1:6" x14ac:dyDescent="0.2">
      <c r="A56" s="5" t="s">
        <v>23</v>
      </c>
      <c r="B56" s="5">
        <v>55</v>
      </c>
      <c r="C56" s="5">
        <v>55</v>
      </c>
      <c r="D56" s="5">
        <v>3.8940000000000001</v>
      </c>
      <c r="E56" s="5">
        <v>100</v>
      </c>
      <c r="F56" s="7">
        <v>99.923803438114845</v>
      </c>
    </row>
    <row r="57" spans="1:6" x14ac:dyDescent="0.2">
      <c r="A57" s="5" t="s">
        <v>8</v>
      </c>
      <c r="B57" s="5">
        <v>56</v>
      </c>
      <c r="C57" s="5">
        <v>56</v>
      </c>
      <c r="D57" s="46">
        <v>5.2117000000000004</v>
      </c>
      <c r="E57" s="47">
        <v>91</v>
      </c>
      <c r="F57" s="50">
        <v>99.607604399510507</v>
      </c>
    </row>
    <row r="58" spans="1:6" x14ac:dyDescent="0.2">
      <c r="A58" s="5" t="s">
        <v>24</v>
      </c>
      <c r="B58" s="5">
        <v>57</v>
      </c>
      <c r="C58" s="5">
        <v>57</v>
      </c>
      <c r="D58" s="49">
        <v>5.5769000000000002</v>
      </c>
      <c r="E58" s="47">
        <v>90</v>
      </c>
      <c r="F58" s="50">
        <v>99.382841827672067</v>
      </c>
    </row>
    <row r="59" spans="1:6" x14ac:dyDescent="0.2">
      <c r="A59" s="5" t="s">
        <v>13</v>
      </c>
      <c r="B59" s="5">
        <v>58</v>
      </c>
      <c r="C59" s="5">
        <v>58</v>
      </c>
      <c r="D59" s="5">
        <v>5.54</v>
      </c>
      <c r="E59" s="5">
        <v>96</v>
      </c>
      <c r="F59" s="7">
        <v>99.410415638746727</v>
      </c>
    </row>
    <row r="60" spans="1:6" x14ac:dyDescent="0.2">
      <c r="A60" s="5" t="s">
        <v>25</v>
      </c>
      <c r="B60" s="5">
        <v>59</v>
      </c>
      <c r="C60" s="5">
        <v>59</v>
      </c>
      <c r="D60" s="48">
        <v>5.4729999999999999</v>
      </c>
      <c r="E60" s="5">
        <v>90</v>
      </c>
      <c r="F60" s="50">
        <v>99.457387999598353</v>
      </c>
    </row>
    <row r="61" spans="1:6" x14ac:dyDescent="0.2">
      <c r="A61" s="5" t="s">
        <v>26</v>
      </c>
      <c r="B61" s="5">
        <v>60</v>
      </c>
      <c r="C61" s="5">
        <v>60</v>
      </c>
      <c r="D61" s="5">
        <v>5.53</v>
      </c>
      <c r="E61" s="5">
        <v>99</v>
      </c>
      <c r="F61" s="7">
        <v>99.417674952444727</v>
      </c>
    </row>
    <row r="62" spans="1:6" x14ac:dyDescent="0.2">
      <c r="A62" s="5" t="s">
        <v>27</v>
      </c>
      <c r="B62" s="5">
        <v>62</v>
      </c>
      <c r="C62" s="5">
        <v>62</v>
      </c>
      <c r="D62" s="5">
        <v>5.64</v>
      </c>
      <c r="E62" s="5">
        <v>97</v>
      </c>
      <c r="F62" s="7">
        <v>99.332689083387748</v>
      </c>
    </row>
    <row r="63" spans="1:6" x14ac:dyDescent="0.2">
      <c r="A63" s="5" t="s">
        <v>28</v>
      </c>
      <c r="B63" s="5">
        <v>63</v>
      </c>
      <c r="C63" s="5">
        <v>63</v>
      </c>
      <c r="D63" s="5">
        <v>5.67</v>
      </c>
      <c r="E63" s="5">
        <v>100</v>
      </c>
      <c r="F63" s="7">
        <v>99.307444734460006</v>
      </c>
    </row>
    <row r="64" spans="1:6" x14ac:dyDescent="0.2">
      <c r="A64" s="5" t="s">
        <v>29</v>
      </c>
      <c r="B64" s="5">
        <v>64</v>
      </c>
      <c r="C64" s="5">
        <v>64</v>
      </c>
      <c r="D64" s="5">
        <v>6.15</v>
      </c>
      <c r="E64" s="5">
        <v>93</v>
      </c>
      <c r="F64" s="7">
        <v>98.747481588293454</v>
      </c>
    </row>
    <row r="65" spans="1:6" x14ac:dyDescent="0.2">
      <c r="A65" s="5" t="s">
        <v>30</v>
      </c>
      <c r="B65" s="5">
        <v>65</v>
      </c>
      <c r="C65" s="5">
        <v>65</v>
      </c>
      <c r="D65" s="5">
        <v>5.86</v>
      </c>
      <c r="E65" s="5">
        <v>99</v>
      </c>
      <c r="F65" s="7">
        <v>99.124041813339062</v>
      </c>
    </row>
    <row r="66" spans="1:6" x14ac:dyDescent="0.2">
      <c r="A66" s="5" t="s">
        <v>31</v>
      </c>
      <c r="B66" s="5">
        <v>66</v>
      </c>
      <c r="C66" s="5">
        <v>66</v>
      </c>
      <c r="D66" s="5">
        <v>5.94</v>
      </c>
      <c r="E66" s="5">
        <v>100</v>
      </c>
      <c r="F66" s="7">
        <v>99.033098314959901</v>
      </c>
    </row>
    <row r="67" spans="1:6" x14ac:dyDescent="0.2">
      <c r="A67" s="5" t="s">
        <v>32</v>
      </c>
      <c r="B67" s="5">
        <v>67</v>
      </c>
      <c r="C67" s="5">
        <v>67</v>
      </c>
      <c r="D67" s="5">
        <v>6.0214999999999996</v>
      </c>
      <c r="E67" s="5" t="s">
        <v>108</v>
      </c>
      <c r="F67" s="50">
        <v>98.930839144022471</v>
      </c>
    </row>
    <row r="68" spans="1:6" x14ac:dyDescent="0.2">
      <c r="A68" s="5" t="s">
        <v>33</v>
      </c>
      <c r="B68" s="5">
        <v>68</v>
      </c>
      <c r="C68" s="5">
        <v>68</v>
      </c>
      <c r="D68" s="5">
        <v>6.101</v>
      </c>
      <c r="E68" s="5">
        <v>99</v>
      </c>
      <c r="F68" s="7">
        <v>98.820802095076274</v>
      </c>
    </row>
    <row r="69" spans="1:6" x14ac:dyDescent="0.2">
      <c r="A69" s="5" t="s">
        <v>34</v>
      </c>
      <c r="B69" s="5">
        <v>69</v>
      </c>
      <c r="C69" s="5">
        <v>69</v>
      </c>
      <c r="D69" s="5">
        <v>6.1840000000000002</v>
      </c>
      <c r="E69" s="5">
        <v>91</v>
      </c>
      <c r="F69" s="7">
        <v>98.693978825376504</v>
      </c>
    </row>
    <row r="70" spans="1:6" x14ac:dyDescent="0.2">
      <c r="A70" s="5" t="s">
        <v>35</v>
      </c>
      <c r="B70" s="5">
        <v>70</v>
      </c>
      <c r="C70" s="5">
        <v>70</v>
      </c>
      <c r="D70" s="5">
        <v>6.2539999999999996</v>
      </c>
      <c r="E70" s="5">
        <v>92</v>
      </c>
      <c r="F70" s="7">
        <v>98.576626448586993</v>
      </c>
    </row>
    <row r="71" spans="1:6" x14ac:dyDescent="0.2">
      <c r="A71" s="5" t="s">
        <v>36</v>
      </c>
      <c r="B71" s="5">
        <v>71</v>
      </c>
      <c r="C71" s="5">
        <v>71</v>
      </c>
      <c r="D71" s="5">
        <v>5.4259000000000004</v>
      </c>
      <c r="E71" s="5" t="s">
        <v>108</v>
      </c>
      <c r="F71" s="50">
        <v>99.488162259890487</v>
      </c>
    </row>
    <row r="72" spans="1:6" x14ac:dyDescent="0.2">
      <c r="A72" s="5" t="s">
        <v>37</v>
      </c>
      <c r="B72" s="5">
        <v>72</v>
      </c>
      <c r="C72" s="5">
        <v>72</v>
      </c>
      <c r="D72" s="5">
        <v>6.65</v>
      </c>
      <c r="E72" s="5">
        <v>96</v>
      </c>
      <c r="F72" s="7">
        <v>97.689448753551957</v>
      </c>
    </row>
    <row r="73" spans="1:6" x14ac:dyDescent="0.2">
      <c r="A73" s="5" t="s">
        <v>38</v>
      </c>
      <c r="B73" s="5">
        <v>73</v>
      </c>
      <c r="C73" s="5">
        <v>73</v>
      </c>
      <c r="D73" s="5">
        <v>7.89</v>
      </c>
      <c r="E73" s="5">
        <v>95</v>
      </c>
      <c r="F73" s="7">
        <v>90.016092547482984</v>
      </c>
    </row>
    <row r="74" spans="1:6" x14ac:dyDescent="0.2">
      <c r="A74" s="5" t="s">
        <v>82</v>
      </c>
      <c r="B74" s="5">
        <v>74</v>
      </c>
      <c r="C74" s="5">
        <v>74</v>
      </c>
      <c r="D74" s="5">
        <v>7.98</v>
      </c>
      <c r="E74" s="5">
        <v>94</v>
      </c>
      <c r="F74" s="7">
        <v>88.961902504872171</v>
      </c>
    </row>
    <row r="75" spans="1:6" x14ac:dyDescent="0.2">
      <c r="A75" s="5" t="s">
        <v>79</v>
      </c>
      <c r="B75" s="5">
        <v>75</v>
      </c>
      <c r="C75" s="5">
        <v>75</v>
      </c>
      <c r="D75" s="5">
        <v>7.88</v>
      </c>
      <c r="E75" s="5">
        <v>93</v>
      </c>
      <c r="F75" s="7">
        <v>90.127533300531425</v>
      </c>
    </row>
    <row r="76" spans="1:6" x14ac:dyDescent="0.2">
      <c r="A76" s="5" t="s">
        <v>86</v>
      </c>
      <c r="B76" s="5">
        <v>76</v>
      </c>
      <c r="C76" s="5">
        <v>76</v>
      </c>
      <c r="D76" s="5">
        <v>8.6999999999999993</v>
      </c>
      <c r="E76" s="5">
        <v>78</v>
      </c>
      <c r="F76" s="7">
        <v>76.666742764076815</v>
      </c>
    </row>
    <row r="77" spans="1:6" x14ac:dyDescent="0.2">
      <c r="A77" s="5" t="s">
        <v>92</v>
      </c>
      <c r="B77" s="5">
        <v>77</v>
      </c>
      <c r="C77" s="5">
        <v>77</v>
      </c>
      <c r="D77" s="5">
        <v>8.9670000000000005</v>
      </c>
      <c r="E77" s="5" t="s">
        <v>108</v>
      </c>
      <c r="F77" s="50">
        <v>70.200247213800438</v>
      </c>
    </row>
    <row r="78" spans="1:6" x14ac:dyDescent="0.2">
      <c r="A78" s="5" t="s">
        <v>88</v>
      </c>
      <c r="B78" s="5">
        <v>78</v>
      </c>
      <c r="C78" s="5">
        <v>78</v>
      </c>
      <c r="D78" s="5">
        <v>9</v>
      </c>
      <c r="E78" s="5">
        <v>62</v>
      </c>
      <c r="F78" s="7">
        <v>69.332854626232006</v>
      </c>
    </row>
    <row r="79" spans="1:6" x14ac:dyDescent="0.2">
      <c r="A79" s="5" t="s">
        <v>89</v>
      </c>
      <c r="B79" s="5">
        <v>79</v>
      </c>
      <c r="C79" s="5">
        <v>79</v>
      </c>
      <c r="D79" s="5">
        <v>9.2249999999999996</v>
      </c>
      <c r="E79" s="5">
        <v>51</v>
      </c>
      <c r="F79" s="7">
        <v>63.072561989331952</v>
      </c>
    </row>
    <row r="80" spans="1:6" x14ac:dyDescent="0.2">
      <c r="A80" s="5" t="s">
        <v>91</v>
      </c>
      <c r="B80" s="5">
        <v>80</v>
      </c>
      <c r="C80" s="5">
        <v>80</v>
      </c>
      <c r="D80" s="5">
        <v>10.436999999999999</v>
      </c>
      <c r="E80" s="5">
        <v>38</v>
      </c>
      <c r="F80" s="7">
        <v>27.387133771130593</v>
      </c>
    </row>
    <row r="81" spans="1:6" x14ac:dyDescent="0.2">
      <c r="A81" s="5" t="s">
        <v>64</v>
      </c>
      <c r="B81" s="5">
        <v>81</v>
      </c>
      <c r="C81" s="5">
        <v>81</v>
      </c>
      <c r="D81" s="5">
        <v>6.1079999999999997</v>
      </c>
      <c r="E81" s="5">
        <v>100</v>
      </c>
      <c r="F81" s="7">
        <v>98.810593330543242</v>
      </c>
    </row>
    <row r="82" spans="1:6" x14ac:dyDescent="0.2">
      <c r="A82" s="5" t="s">
        <v>9</v>
      </c>
      <c r="B82" s="5">
        <v>82</v>
      </c>
      <c r="C82" s="5">
        <v>82</v>
      </c>
      <c r="D82" s="5">
        <v>7.4160000000000004</v>
      </c>
      <c r="E82" s="5">
        <v>97</v>
      </c>
      <c r="F82" s="7">
        <v>94.211749541696364</v>
      </c>
    </row>
    <row r="83" spans="1:6" x14ac:dyDescent="0.2">
      <c r="A83" s="5" t="s">
        <v>71</v>
      </c>
      <c r="B83" s="5">
        <v>83</v>
      </c>
      <c r="C83" s="5">
        <v>83</v>
      </c>
      <c r="D83" s="5">
        <v>7.2889999999999997</v>
      </c>
      <c r="E83" s="5">
        <v>92</v>
      </c>
      <c r="F83" s="7">
        <v>95.016806272203212</v>
      </c>
    </row>
    <row r="84" spans="1:6" x14ac:dyDescent="0.2">
      <c r="A84" s="5" t="s">
        <v>39</v>
      </c>
      <c r="B84" s="5">
        <v>90</v>
      </c>
      <c r="C84" s="5">
        <v>90</v>
      </c>
      <c r="D84" s="5">
        <v>6.3067000000000002</v>
      </c>
      <c r="E84" s="5">
        <v>100</v>
      </c>
      <c r="F84" s="50">
        <v>98.481475628524763</v>
      </c>
    </row>
    <row r="85" spans="1:6" x14ac:dyDescent="0.2">
      <c r="A85" s="5" t="s">
        <v>14</v>
      </c>
      <c r="B85" s="5">
        <v>92</v>
      </c>
      <c r="C85" s="5">
        <v>92</v>
      </c>
      <c r="D85" s="5">
        <v>6.1940999999999997</v>
      </c>
      <c r="E85" s="5">
        <v>100</v>
      </c>
      <c r="F85" s="50">
        <v>98.677655233258164</v>
      </c>
    </row>
  </sheetData>
  <mergeCells count="6">
    <mergeCell ref="A1:A2"/>
    <mergeCell ref="I1:K1"/>
    <mergeCell ref="H5:I5"/>
    <mergeCell ref="E1:F1"/>
    <mergeCell ref="D1:D2"/>
    <mergeCell ref="B1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workbookViewId="0">
      <selection activeCell="N86" sqref="N86"/>
    </sheetView>
  </sheetViews>
  <sheetFormatPr defaultRowHeight="12" x14ac:dyDescent="0.2"/>
  <cols>
    <col min="1" max="1" width="7.83203125" customWidth="1"/>
    <col min="4" max="4" width="12" customWidth="1"/>
    <col min="6" max="6" width="8" customWidth="1"/>
    <col min="9" max="9" width="12.1640625" customWidth="1"/>
    <col min="10" max="10" width="12.1640625" bestFit="1" customWidth="1"/>
    <col min="11" max="11" width="11.5" customWidth="1"/>
    <col min="13" max="14" width="11.33203125" customWidth="1"/>
  </cols>
  <sheetData>
    <row r="1" spans="1:16" ht="24" x14ac:dyDescent="0.2">
      <c r="A1" s="41" t="s">
        <v>40</v>
      </c>
      <c r="B1" s="41" t="s">
        <v>42</v>
      </c>
      <c r="C1" s="41" t="s">
        <v>41</v>
      </c>
      <c r="D1" s="28" t="s">
        <v>105</v>
      </c>
      <c r="E1" s="11"/>
      <c r="F1" s="45" t="s">
        <v>40</v>
      </c>
      <c r="G1" s="45" t="s">
        <v>42</v>
      </c>
      <c r="H1" s="45" t="s">
        <v>41</v>
      </c>
      <c r="I1" s="25" t="s">
        <v>105</v>
      </c>
      <c r="J1" s="25" t="s">
        <v>103</v>
      </c>
      <c r="K1" s="32" t="s">
        <v>104</v>
      </c>
      <c r="N1" s="44" t="s">
        <v>102</v>
      </c>
      <c r="O1" s="44"/>
      <c r="P1" s="44"/>
    </row>
    <row r="2" spans="1:16" ht="36" x14ac:dyDescent="0.2">
      <c r="A2" s="42"/>
      <c r="B2" s="42"/>
      <c r="C2" s="42"/>
      <c r="D2" s="28" t="s">
        <v>107</v>
      </c>
      <c r="E2" s="1"/>
      <c r="F2" s="39"/>
      <c r="G2" s="39"/>
      <c r="H2" s="39"/>
      <c r="I2" s="25" t="s">
        <v>107</v>
      </c>
      <c r="J2" s="25" t="s">
        <v>106</v>
      </c>
      <c r="K2" s="32" t="s">
        <v>43</v>
      </c>
      <c r="N2" s="9" t="s">
        <v>44</v>
      </c>
      <c r="O2" s="10"/>
      <c r="P2" s="10"/>
    </row>
    <row r="3" spans="1:16" x14ac:dyDescent="0.2">
      <c r="A3" s="3" t="s">
        <v>45</v>
      </c>
      <c r="B3" s="3">
        <v>1</v>
      </c>
      <c r="C3" s="3">
        <v>13.598000000000001</v>
      </c>
      <c r="D3" s="3">
        <v>0.1</v>
      </c>
      <c r="F3" s="26" t="s">
        <v>23</v>
      </c>
      <c r="G3" s="26">
        <v>55</v>
      </c>
      <c r="H3" s="26">
        <v>3.8940000000000001</v>
      </c>
      <c r="I3" s="26">
        <v>100</v>
      </c>
      <c r="J3" s="27">
        <f>100/(1+EXP(-N$4*(H3-N$3)))</f>
        <v>99.923803438114845</v>
      </c>
      <c r="K3" s="33">
        <f>(I3-J3)^2</f>
        <v>5.805916043118222E-3</v>
      </c>
      <c r="N3" s="8">
        <v>9.6545691550364658</v>
      </c>
      <c r="O3" s="8" t="s">
        <v>46</v>
      </c>
      <c r="P3" s="8"/>
    </row>
    <row r="4" spans="1:16" x14ac:dyDescent="0.2">
      <c r="A4" s="3" t="s">
        <v>47</v>
      </c>
      <c r="B4" s="3">
        <v>2</v>
      </c>
      <c r="C4" s="3">
        <v>24.587</v>
      </c>
      <c r="D4" s="3">
        <v>0</v>
      </c>
      <c r="F4" s="26" t="s">
        <v>18</v>
      </c>
      <c r="G4" s="26">
        <v>37</v>
      </c>
      <c r="H4" s="26">
        <v>4.1769999999999996</v>
      </c>
      <c r="I4" s="26">
        <v>100</v>
      </c>
      <c r="J4" s="27">
        <f t="shared" ref="J3:J34" si="0">100/(1+EXP(-N$4*(H4-N$3)))</f>
        <v>99.891617131307555</v>
      </c>
      <c r="K4" s="33">
        <f t="shared" ref="K4:K67" si="1">(I4-J4)^2</f>
        <v>1.174684622600374E-2</v>
      </c>
      <c r="N4" s="8">
        <v>-1.2462044415479878</v>
      </c>
      <c r="O4" s="8" t="s">
        <v>48</v>
      </c>
      <c r="P4" s="8"/>
    </row>
    <row r="5" spans="1:16" x14ac:dyDescent="0.2">
      <c r="A5" s="3" t="s">
        <v>10</v>
      </c>
      <c r="B5" s="3">
        <v>3</v>
      </c>
      <c r="C5" s="3">
        <v>5.3920000000000003</v>
      </c>
      <c r="D5" s="3">
        <v>100</v>
      </c>
      <c r="F5" s="26" t="s">
        <v>49</v>
      </c>
      <c r="G5" s="26">
        <v>19</v>
      </c>
      <c r="H5" s="26">
        <v>4.3410000000000002</v>
      </c>
      <c r="I5" s="26">
        <v>100</v>
      </c>
      <c r="J5" s="27">
        <f t="shared" si="0"/>
        <v>99.867072771155208</v>
      </c>
      <c r="K5" s="33">
        <f t="shared" si="1"/>
        <v>1.7669648168355825E-2</v>
      </c>
      <c r="M5" s="43" t="s">
        <v>51</v>
      </c>
      <c r="N5" s="43"/>
    </row>
    <row r="6" spans="1:16" x14ac:dyDescent="0.2">
      <c r="A6" s="3" t="s">
        <v>15</v>
      </c>
      <c r="B6" s="3">
        <v>4</v>
      </c>
      <c r="C6" s="3">
        <v>9.3219999999999992</v>
      </c>
      <c r="D6" s="3">
        <v>75</v>
      </c>
      <c r="F6" s="26" t="s">
        <v>50</v>
      </c>
      <c r="G6" s="26">
        <v>11</v>
      </c>
      <c r="H6" s="26">
        <v>5.1390000000000002</v>
      </c>
      <c r="I6" s="26">
        <v>100</v>
      </c>
      <c r="J6" s="27">
        <f t="shared" si="0"/>
        <v>99.6414703405582</v>
      </c>
      <c r="K6" s="33">
        <f t="shared" si="1"/>
        <v>0.12854351669945288</v>
      </c>
      <c r="M6" s="22" t="s">
        <v>41</v>
      </c>
      <c r="N6" s="22" t="s">
        <v>106</v>
      </c>
      <c r="O6" s="2"/>
    </row>
    <row r="7" spans="1:16" x14ac:dyDescent="0.2">
      <c r="A7" s="3" t="s">
        <v>52</v>
      </c>
      <c r="B7" s="3">
        <v>5</v>
      </c>
      <c r="C7" s="3">
        <v>8.298</v>
      </c>
      <c r="D7" s="3">
        <v>58</v>
      </c>
      <c r="F7" s="26" t="s">
        <v>10</v>
      </c>
      <c r="G7" s="26">
        <v>3</v>
      </c>
      <c r="H7" s="26">
        <v>5.3920000000000003</v>
      </c>
      <c r="I7" s="26">
        <v>100</v>
      </c>
      <c r="J7" s="27">
        <f t="shared" si="0"/>
        <v>99.50923122921526</v>
      </c>
      <c r="K7" s="33">
        <f t="shared" si="1"/>
        <v>0.2408539863775648</v>
      </c>
      <c r="M7" s="23">
        <v>0</v>
      </c>
      <c r="N7" s="24">
        <f t="shared" ref="N7:N32" si="2">100/(1+EXP(-N$4*(M7-N$3)))</f>
        <v>99.999404674789531</v>
      </c>
    </row>
    <row r="8" spans="1:16" x14ac:dyDescent="0.2">
      <c r="A8" s="3" t="s">
        <v>53</v>
      </c>
      <c r="B8" s="3">
        <v>6</v>
      </c>
      <c r="C8" s="3">
        <v>11.26</v>
      </c>
      <c r="D8" s="3">
        <v>5</v>
      </c>
      <c r="F8" s="26" t="s">
        <v>26</v>
      </c>
      <c r="G8" s="26">
        <v>60</v>
      </c>
      <c r="H8" s="26">
        <v>5.53</v>
      </c>
      <c r="I8" s="26">
        <v>99</v>
      </c>
      <c r="J8" s="27">
        <f t="shared" si="0"/>
        <v>99.417674952444727</v>
      </c>
      <c r="K8" s="33">
        <f t="shared" si="1"/>
        <v>0.17445236589970531</v>
      </c>
      <c r="M8" s="23">
        <v>1</v>
      </c>
      <c r="N8" s="24">
        <f t="shared" si="2"/>
        <v>99.997930013171541</v>
      </c>
    </row>
    <row r="9" spans="1:16" x14ac:dyDescent="0.2">
      <c r="A9" s="3" t="s">
        <v>54</v>
      </c>
      <c r="B9" s="3">
        <v>7</v>
      </c>
      <c r="C9" s="3">
        <v>14.534000000000001</v>
      </c>
      <c r="D9" s="3">
        <v>0.1</v>
      </c>
      <c r="F9" s="26" t="s">
        <v>13</v>
      </c>
      <c r="G9" s="26">
        <v>58</v>
      </c>
      <c r="H9" s="26">
        <v>5.54</v>
      </c>
      <c r="I9" s="26">
        <v>96</v>
      </c>
      <c r="J9" s="27">
        <f t="shared" si="0"/>
        <v>99.410415638746727</v>
      </c>
      <c r="K9" s="33">
        <f t="shared" si="1"/>
        <v>11.630934829008247</v>
      </c>
      <c r="M9" s="23">
        <v>2</v>
      </c>
      <c r="N9" s="24">
        <f t="shared" si="2"/>
        <v>99.992802775892926</v>
      </c>
    </row>
    <row r="10" spans="1:16" x14ac:dyDescent="0.2">
      <c r="A10" s="3" t="s">
        <v>55</v>
      </c>
      <c r="B10" s="3">
        <v>8</v>
      </c>
      <c r="C10" s="3">
        <v>13.618</v>
      </c>
      <c r="D10" s="3">
        <v>0.1</v>
      </c>
      <c r="F10" s="26" t="s">
        <v>27</v>
      </c>
      <c r="G10" s="26">
        <v>62</v>
      </c>
      <c r="H10" s="26">
        <v>5.64</v>
      </c>
      <c r="I10" s="26">
        <v>97</v>
      </c>
      <c r="J10" s="27">
        <f t="shared" si="0"/>
        <v>99.332689083387748</v>
      </c>
      <c r="K10" s="33">
        <f t="shared" si="1"/>
        <v>5.4414383597563747</v>
      </c>
      <c r="M10" s="23">
        <v>3</v>
      </c>
      <c r="N10" s="24">
        <f t="shared" si="2"/>
        <v>99.974978847064364</v>
      </c>
    </row>
    <row r="11" spans="1:16" x14ac:dyDescent="0.2">
      <c r="A11" s="3" t="s">
        <v>56</v>
      </c>
      <c r="B11" s="3">
        <v>9</v>
      </c>
      <c r="C11" s="3">
        <v>17.422000000000001</v>
      </c>
      <c r="D11" s="4">
        <v>8.9999999999999998E-4</v>
      </c>
      <c r="F11" s="26" t="s">
        <v>28</v>
      </c>
      <c r="G11" s="26">
        <v>63</v>
      </c>
      <c r="H11" s="26">
        <v>5.67</v>
      </c>
      <c r="I11" s="26">
        <v>100</v>
      </c>
      <c r="J11" s="27">
        <f t="shared" si="0"/>
        <v>99.307444734460006</v>
      </c>
      <c r="K11" s="33">
        <f t="shared" si="1"/>
        <v>0.47963279582717161</v>
      </c>
      <c r="M11" s="23">
        <v>4</v>
      </c>
      <c r="N11" s="24">
        <f t="shared" si="2"/>
        <v>99.913052332555964</v>
      </c>
    </row>
    <row r="12" spans="1:16" x14ac:dyDescent="0.2">
      <c r="A12" s="3" t="s">
        <v>57</v>
      </c>
      <c r="B12" s="3">
        <v>10</v>
      </c>
      <c r="C12" s="3">
        <v>21.564</v>
      </c>
      <c r="D12" s="4">
        <v>5.9999999999999995E-4</v>
      </c>
      <c r="F12" s="26" t="s">
        <v>6</v>
      </c>
      <c r="G12" s="26">
        <v>38</v>
      </c>
      <c r="H12" s="26">
        <v>5.6950000000000003</v>
      </c>
      <c r="I12" s="26">
        <v>96</v>
      </c>
      <c r="J12" s="27">
        <f t="shared" si="0"/>
        <v>99.28568502029465</v>
      </c>
      <c r="K12" s="33">
        <f t="shared" si="1"/>
        <v>10.795726052588657</v>
      </c>
      <c r="M12" s="23">
        <v>5</v>
      </c>
      <c r="N12" s="24">
        <f t="shared" si="2"/>
        <v>99.698322256425215</v>
      </c>
    </row>
    <row r="13" spans="1:16" x14ac:dyDescent="0.2">
      <c r="A13" s="3" t="s">
        <v>50</v>
      </c>
      <c r="B13" s="3">
        <v>11</v>
      </c>
      <c r="C13" s="3">
        <v>5.1390000000000002</v>
      </c>
      <c r="D13" s="3">
        <v>100</v>
      </c>
      <c r="F13" s="26" t="s">
        <v>12</v>
      </c>
      <c r="G13" s="26">
        <v>49</v>
      </c>
      <c r="H13" s="26">
        <v>5.7859999999999996</v>
      </c>
      <c r="I13" s="26">
        <v>99</v>
      </c>
      <c r="J13" s="27">
        <f t="shared" si="0"/>
        <v>99.200592203153349</v>
      </c>
      <c r="K13" s="33">
        <f t="shared" si="1"/>
        <v>4.0237231965914312E-2</v>
      </c>
      <c r="M13" s="23">
        <v>6</v>
      </c>
      <c r="N13" s="24">
        <f t="shared" si="2"/>
        <v>98.958810927096351</v>
      </c>
    </row>
    <row r="14" spans="1:16" x14ac:dyDescent="0.2">
      <c r="A14" s="3" t="s">
        <v>11</v>
      </c>
      <c r="B14" s="3">
        <v>12</v>
      </c>
      <c r="C14" s="3">
        <v>7.6459999999999999</v>
      </c>
      <c r="D14" s="3">
        <v>98</v>
      </c>
      <c r="F14" s="26" t="s">
        <v>30</v>
      </c>
      <c r="G14" s="26">
        <v>65</v>
      </c>
      <c r="H14" s="26">
        <v>5.86</v>
      </c>
      <c r="I14" s="26">
        <v>99</v>
      </c>
      <c r="J14" s="27">
        <f t="shared" si="0"/>
        <v>99.124041813339062</v>
      </c>
      <c r="K14" s="33">
        <f t="shared" si="1"/>
        <v>1.5386371456442687E-2</v>
      </c>
      <c r="M14" s="23">
        <v>7</v>
      </c>
      <c r="N14" s="24">
        <f t="shared" si="2"/>
        <v>96.470686677575884</v>
      </c>
    </row>
    <row r="15" spans="1:16" x14ac:dyDescent="0.2">
      <c r="A15" s="3" t="s">
        <v>58</v>
      </c>
      <c r="B15" s="3">
        <v>13</v>
      </c>
      <c r="C15" s="3">
        <v>5.9859999999999998</v>
      </c>
      <c r="D15" s="3">
        <v>98</v>
      </c>
      <c r="F15" s="26" t="s">
        <v>31</v>
      </c>
      <c r="G15" s="26">
        <v>66</v>
      </c>
      <c r="H15" s="26">
        <v>5.94</v>
      </c>
      <c r="I15" s="26">
        <v>100</v>
      </c>
      <c r="J15" s="27">
        <f t="shared" si="0"/>
        <v>99.033098314959901</v>
      </c>
      <c r="K15" s="33">
        <f t="shared" si="1"/>
        <v>0.93489886853338344</v>
      </c>
      <c r="M15" s="23">
        <v>8</v>
      </c>
      <c r="N15" s="24">
        <f t="shared" si="2"/>
        <v>88.714768289535456</v>
      </c>
    </row>
    <row r="16" spans="1:16" x14ac:dyDescent="0.2">
      <c r="A16" s="3" t="s">
        <v>59</v>
      </c>
      <c r="B16" s="3">
        <v>14</v>
      </c>
      <c r="C16" s="3">
        <v>8.1509999999999998</v>
      </c>
      <c r="D16" s="3">
        <v>85</v>
      </c>
      <c r="F16" s="26" t="s">
        <v>58</v>
      </c>
      <c r="G16" s="26">
        <v>13</v>
      </c>
      <c r="H16" s="26">
        <v>5.9859999999999998</v>
      </c>
      <c r="I16" s="26">
        <v>98</v>
      </c>
      <c r="J16" s="27">
        <f t="shared" si="0"/>
        <v>98.976634574616781</v>
      </c>
      <c r="K16" s="33">
        <f t="shared" si="1"/>
        <v>0.95381509233690176</v>
      </c>
      <c r="M16" s="23">
        <v>9</v>
      </c>
      <c r="N16" s="24">
        <f t="shared" si="2"/>
        <v>69.332854626232006</v>
      </c>
    </row>
    <row r="17" spans="1:14" x14ac:dyDescent="0.2">
      <c r="A17" s="3" t="s">
        <v>60</v>
      </c>
      <c r="B17" s="3">
        <v>15</v>
      </c>
      <c r="C17" s="3">
        <v>10.486000000000001</v>
      </c>
      <c r="D17" s="3">
        <v>33</v>
      </c>
      <c r="F17" s="26" t="s">
        <v>17</v>
      </c>
      <c r="G17" s="26">
        <v>31</v>
      </c>
      <c r="H17" s="26">
        <v>5.9989999999999997</v>
      </c>
      <c r="I17" s="26">
        <v>98</v>
      </c>
      <c r="J17" s="27">
        <f t="shared" si="0"/>
        <v>98.960094168650357</v>
      </c>
      <c r="K17" s="33">
        <f t="shared" si="1"/>
        <v>0.92178081267642098</v>
      </c>
      <c r="M17" s="23">
        <v>10</v>
      </c>
      <c r="N17" s="24">
        <f t="shared" si="2"/>
        <v>39.401232590799857</v>
      </c>
    </row>
    <row r="18" spans="1:14" x14ac:dyDescent="0.2">
      <c r="A18" s="3" t="s">
        <v>61</v>
      </c>
      <c r="B18" s="3">
        <v>16</v>
      </c>
      <c r="C18" s="3">
        <v>10.36</v>
      </c>
      <c r="D18" s="3">
        <v>14</v>
      </c>
      <c r="F18" s="26" t="s">
        <v>14</v>
      </c>
      <c r="G18" s="26">
        <v>92</v>
      </c>
      <c r="H18" s="26">
        <v>6.05</v>
      </c>
      <c r="I18" s="26">
        <v>100</v>
      </c>
      <c r="J18" s="27">
        <f t="shared" si="0"/>
        <v>98.892611612226062</v>
      </c>
      <c r="K18" s="33">
        <f t="shared" si="1"/>
        <v>1.2263090413765609</v>
      </c>
      <c r="M18" s="23">
        <v>11</v>
      </c>
      <c r="N18" s="24">
        <f t="shared" si="2"/>
        <v>15.753534078589613</v>
      </c>
    </row>
    <row r="19" spans="1:14" x14ac:dyDescent="0.2">
      <c r="A19" s="3" t="s">
        <v>62</v>
      </c>
      <c r="B19" s="3">
        <v>17</v>
      </c>
      <c r="C19" s="3">
        <v>12.967000000000001</v>
      </c>
      <c r="D19" s="3">
        <v>0.9</v>
      </c>
      <c r="F19" s="26" t="s">
        <v>39</v>
      </c>
      <c r="G19" s="26">
        <v>90</v>
      </c>
      <c r="H19" s="26">
        <v>6.08</v>
      </c>
      <c r="I19" s="26">
        <v>100</v>
      </c>
      <c r="J19" s="27">
        <f t="shared" si="0"/>
        <v>98.850911734457824</v>
      </c>
      <c r="K19" s="33">
        <f t="shared" si="1"/>
        <v>1.3204038420067257</v>
      </c>
      <c r="M19" s="23">
        <v>12</v>
      </c>
      <c r="N19" s="24">
        <f t="shared" si="2"/>
        <v>5.1033736407275621</v>
      </c>
    </row>
    <row r="20" spans="1:14" x14ac:dyDescent="0.2">
      <c r="A20" s="3" t="s">
        <v>63</v>
      </c>
      <c r="B20" s="3">
        <v>18</v>
      </c>
      <c r="C20" s="3">
        <v>15.759</v>
      </c>
      <c r="D20" s="3">
        <v>0.04</v>
      </c>
      <c r="F20" s="26" t="s">
        <v>33</v>
      </c>
      <c r="G20" s="26">
        <v>68</v>
      </c>
      <c r="H20" s="26">
        <v>6.101</v>
      </c>
      <c r="I20" s="26">
        <v>99</v>
      </c>
      <c r="J20" s="27">
        <f t="shared" si="0"/>
        <v>98.820802095076274</v>
      </c>
      <c r="K20" s="33">
        <f t="shared" si="1"/>
        <v>3.2111889129052586E-2</v>
      </c>
      <c r="M20" s="23">
        <v>13</v>
      </c>
      <c r="N20" s="24">
        <f t="shared" si="2"/>
        <v>1.5230752418964668</v>
      </c>
    </row>
    <row r="21" spans="1:14" x14ac:dyDescent="0.2">
      <c r="A21" s="3" t="s">
        <v>49</v>
      </c>
      <c r="B21" s="3">
        <v>19</v>
      </c>
      <c r="C21" s="3">
        <v>4.3410000000000002</v>
      </c>
      <c r="D21" s="3">
        <v>100</v>
      </c>
      <c r="F21" s="26" t="s">
        <v>64</v>
      </c>
      <c r="G21" s="26">
        <v>81</v>
      </c>
      <c r="H21" s="26">
        <v>6.1079999999999997</v>
      </c>
      <c r="I21" s="26">
        <v>100</v>
      </c>
      <c r="J21" s="27">
        <f t="shared" si="0"/>
        <v>98.810593330543242</v>
      </c>
      <c r="K21" s="33">
        <f t="shared" si="1"/>
        <v>1.4146882253482187</v>
      </c>
      <c r="M21" s="23">
        <v>14</v>
      </c>
      <c r="N21" s="24">
        <f t="shared" si="2"/>
        <v>0.44283271680057262</v>
      </c>
    </row>
    <row r="22" spans="1:14" x14ac:dyDescent="0.2">
      <c r="A22" s="3" t="s">
        <v>65</v>
      </c>
      <c r="B22" s="3">
        <v>20</v>
      </c>
      <c r="C22" s="3">
        <v>6.1130000000000004</v>
      </c>
      <c r="D22" s="3">
        <v>99</v>
      </c>
      <c r="F22" s="26" t="s">
        <v>65</v>
      </c>
      <c r="G22" s="26">
        <v>20</v>
      </c>
      <c r="H22" s="26">
        <v>6.1130000000000004</v>
      </c>
      <c r="I22" s="26">
        <v>99</v>
      </c>
      <c r="J22" s="27">
        <f t="shared" si="0"/>
        <v>98.803247944225134</v>
      </c>
      <c r="K22" s="33">
        <f t="shared" si="1"/>
        <v>3.8711371451635848E-2</v>
      </c>
      <c r="M22" s="23">
        <v>15</v>
      </c>
      <c r="N22" s="24">
        <f t="shared" si="2"/>
        <v>0.12775921952553287</v>
      </c>
    </row>
    <row r="23" spans="1:14" x14ac:dyDescent="0.2">
      <c r="A23" s="3" t="s">
        <v>16</v>
      </c>
      <c r="B23" s="3">
        <v>21</v>
      </c>
      <c r="C23" s="3">
        <v>6.54</v>
      </c>
      <c r="D23" s="3">
        <v>100</v>
      </c>
      <c r="F23" s="26" t="s">
        <v>29</v>
      </c>
      <c r="G23" s="26">
        <v>64</v>
      </c>
      <c r="H23" s="26">
        <v>6.15</v>
      </c>
      <c r="I23" s="26">
        <v>93</v>
      </c>
      <c r="J23" s="27">
        <f t="shared" si="0"/>
        <v>98.747481588293454</v>
      </c>
      <c r="K23" s="33">
        <f t="shared" si="1"/>
        <v>33.033544607772242</v>
      </c>
      <c r="M23" s="23">
        <v>16</v>
      </c>
      <c r="N23" s="24">
        <f t="shared" si="2"/>
        <v>3.6776296905861233E-2</v>
      </c>
    </row>
    <row r="24" spans="1:14" x14ac:dyDescent="0.2">
      <c r="A24" s="3" t="s">
        <v>66</v>
      </c>
      <c r="B24" s="3">
        <v>22</v>
      </c>
      <c r="C24" s="3">
        <v>6.82</v>
      </c>
      <c r="D24" s="3">
        <v>99</v>
      </c>
      <c r="F24" s="26" t="s">
        <v>34</v>
      </c>
      <c r="G24" s="26">
        <v>69</v>
      </c>
      <c r="H24" s="26">
        <v>6.1840000000000002</v>
      </c>
      <c r="I24" s="26">
        <v>91</v>
      </c>
      <c r="J24" s="27">
        <f t="shared" si="0"/>
        <v>98.693978825376504</v>
      </c>
      <c r="K24" s="33">
        <f t="shared" si="1"/>
        <v>59.197310165342017</v>
      </c>
      <c r="M24" s="23">
        <v>17</v>
      </c>
      <c r="N24" s="24">
        <f t="shared" si="2"/>
        <v>1.0579425464591867E-2</v>
      </c>
    </row>
    <row r="25" spans="1:14" x14ac:dyDescent="0.2">
      <c r="A25" s="3" t="s">
        <v>0</v>
      </c>
      <c r="B25" s="3">
        <v>23</v>
      </c>
      <c r="C25" s="3">
        <v>6.74</v>
      </c>
      <c r="D25" s="3">
        <v>99</v>
      </c>
      <c r="F25" s="26" t="s">
        <v>35</v>
      </c>
      <c r="G25" s="26">
        <v>70</v>
      </c>
      <c r="H25" s="26">
        <v>6.2539999999999996</v>
      </c>
      <c r="I25" s="26">
        <v>92</v>
      </c>
      <c r="J25" s="27">
        <f t="shared" si="0"/>
        <v>98.576626448586993</v>
      </c>
      <c r="K25" s="33">
        <f t="shared" si="1"/>
        <v>43.252015444253956</v>
      </c>
      <c r="M25" s="23">
        <v>18</v>
      </c>
      <c r="N25" s="24">
        <f t="shared" si="2"/>
        <v>3.0428118870934632E-3</v>
      </c>
    </row>
    <row r="26" spans="1:14" x14ac:dyDescent="0.2">
      <c r="A26" s="3" t="s">
        <v>1</v>
      </c>
      <c r="B26" s="3">
        <v>24</v>
      </c>
      <c r="C26" s="3">
        <v>6.766</v>
      </c>
      <c r="D26" s="3">
        <v>98</v>
      </c>
      <c r="F26" s="26" t="s">
        <v>19</v>
      </c>
      <c r="G26" s="26">
        <v>39</v>
      </c>
      <c r="H26" s="26">
        <v>6.38</v>
      </c>
      <c r="I26" s="26">
        <v>98</v>
      </c>
      <c r="J26" s="27">
        <f t="shared" si="0"/>
        <v>98.338643491172022</v>
      </c>
      <c r="K26" s="33">
        <f t="shared" si="1"/>
        <v>0.11467941411317502</v>
      </c>
      <c r="M26" s="23">
        <v>19</v>
      </c>
      <c r="N26" s="24">
        <f t="shared" si="2"/>
        <v>8.7511435180638326E-4</v>
      </c>
    </row>
    <row r="27" spans="1:14" x14ac:dyDescent="0.2">
      <c r="A27" s="3" t="s">
        <v>67</v>
      </c>
      <c r="B27" s="3">
        <v>25</v>
      </c>
      <c r="C27" s="3">
        <v>7.4349999999999996</v>
      </c>
      <c r="D27" s="3">
        <v>95</v>
      </c>
      <c r="F27" s="26" t="s">
        <v>16</v>
      </c>
      <c r="G27" s="26">
        <v>21</v>
      </c>
      <c r="H27" s="26">
        <v>6.54</v>
      </c>
      <c r="I27" s="26">
        <v>100</v>
      </c>
      <c r="J27" s="27">
        <f t="shared" si="0"/>
        <v>97.979453767986485</v>
      </c>
      <c r="K27" s="33">
        <f t="shared" si="1"/>
        <v>4.0826070757040149</v>
      </c>
      <c r="M27" s="23">
        <v>20</v>
      </c>
      <c r="N27" s="24">
        <f t="shared" si="2"/>
        <v>2.5167947628551167E-4</v>
      </c>
    </row>
    <row r="28" spans="1:14" x14ac:dyDescent="0.2">
      <c r="A28" s="3" t="s">
        <v>68</v>
      </c>
      <c r="B28" s="3">
        <v>26</v>
      </c>
      <c r="C28" s="3">
        <v>7.87</v>
      </c>
      <c r="D28" s="3">
        <v>96</v>
      </c>
      <c r="F28" s="26" t="s">
        <v>37</v>
      </c>
      <c r="G28" s="26">
        <v>72</v>
      </c>
      <c r="H28" s="26">
        <v>6.65</v>
      </c>
      <c r="I28" s="26">
        <v>96</v>
      </c>
      <c r="J28" s="27">
        <f t="shared" si="0"/>
        <v>97.689448753551957</v>
      </c>
      <c r="K28" s="33">
        <f t="shared" si="1"/>
        <v>2.8542370908782622</v>
      </c>
      <c r="M28" s="23">
        <v>21</v>
      </c>
      <c r="N28" s="24">
        <f t="shared" si="2"/>
        <v>7.2381714827749968E-5</v>
      </c>
    </row>
    <row r="29" spans="1:14" x14ac:dyDescent="0.2">
      <c r="A29" s="3" t="s">
        <v>3</v>
      </c>
      <c r="B29" s="3">
        <v>27</v>
      </c>
      <c r="C29" s="3">
        <v>7.86</v>
      </c>
      <c r="D29" s="3">
        <v>93</v>
      </c>
      <c r="F29" s="26" t="s">
        <v>0</v>
      </c>
      <c r="G29" s="26">
        <v>23</v>
      </c>
      <c r="H29" s="26">
        <v>6.74</v>
      </c>
      <c r="I29" s="26">
        <v>99</v>
      </c>
      <c r="J29" s="27">
        <f t="shared" si="0"/>
        <v>97.422278446962437</v>
      </c>
      <c r="K29" s="33">
        <f t="shared" si="1"/>
        <v>2.4892052989192592</v>
      </c>
      <c r="M29" s="23">
        <v>22</v>
      </c>
      <c r="N29" s="24">
        <f t="shared" si="2"/>
        <v>2.0816579987620676E-5</v>
      </c>
    </row>
    <row r="30" spans="1:14" x14ac:dyDescent="0.2">
      <c r="A30" s="3" t="s">
        <v>2</v>
      </c>
      <c r="B30" s="3">
        <v>28</v>
      </c>
      <c r="C30" s="3">
        <v>7.6349999999999998</v>
      </c>
      <c r="D30" s="3">
        <v>91</v>
      </c>
      <c r="F30" s="26" t="s">
        <v>1</v>
      </c>
      <c r="G30" s="26">
        <v>24</v>
      </c>
      <c r="H30" s="26">
        <v>6.766</v>
      </c>
      <c r="I30" s="26">
        <v>98</v>
      </c>
      <c r="J30" s="27">
        <f t="shared" si="0"/>
        <v>97.339647397619174</v>
      </c>
      <c r="K30" s="33">
        <f t="shared" si="1"/>
        <v>0.43606555947112891</v>
      </c>
      <c r="M30" s="23">
        <v>23</v>
      </c>
      <c r="N30" s="24">
        <f t="shared" si="2"/>
        <v>5.9867308232078173E-6</v>
      </c>
    </row>
    <row r="31" spans="1:14" x14ac:dyDescent="0.2">
      <c r="A31" s="3" t="s">
        <v>5</v>
      </c>
      <c r="B31" s="3">
        <v>29</v>
      </c>
      <c r="C31" s="3">
        <v>7.726</v>
      </c>
      <c r="D31" s="3">
        <v>90</v>
      </c>
      <c r="F31" s="26" t="s">
        <v>66</v>
      </c>
      <c r="G31" s="26">
        <v>22</v>
      </c>
      <c r="H31" s="26">
        <v>6.82</v>
      </c>
      <c r="I31" s="26">
        <v>99</v>
      </c>
      <c r="J31" s="27">
        <f t="shared" si="0"/>
        <v>97.159717481742049</v>
      </c>
      <c r="K31" s="33">
        <f t="shared" si="1"/>
        <v>3.386639747005824</v>
      </c>
      <c r="M31" s="23">
        <v>24</v>
      </c>
      <c r="N31" s="24">
        <f t="shared" si="2"/>
        <v>1.7217497871557921E-6</v>
      </c>
    </row>
    <row r="32" spans="1:14" x14ac:dyDescent="0.2">
      <c r="A32" s="3" t="s">
        <v>4</v>
      </c>
      <c r="B32" s="3">
        <v>30</v>
      </c>
      <c r="C32" s="3">
        <v>9.3940000000000001</v>
      </c>
      <c r="D32" s="3">
        <v>75</v>
      </c>
      <c r="F32" s="26" t="s">
        <v>20</v>
      </c>
      <c r="G32" s="26">
        <v>40</v>
      </c>
      <c r="H32" s="26">
        <v>6.84</v>
      </c>
      <c r="I32" s="26">
        <v>99</v>
      </c>
      <c r="J32" s="27">
        <f t="shared" si="0"/>
        <v>97.090122276895414</v>
      </c>
      <c r="K32" s="33">
        <f t="shared" si="1"/>
        <v>3.647632917211157</v>
      </c>
      <c r="M32" s="23">
        <v>25</v>
      </c>
      <c r="N32" s="24">
        <f t="shared" si="2"/>
        <v>4.9516544622457263E-7</v>
      </c>
    </row>
    <row r="33" spans="1:11" x14ac:dyDescent="0.2">
      <c r="A33" s="3" t="s">
        <v>17</v>
      </c>
      <c r="B33" s="3">
        <v>31</v>
      </c>
      <c r="C33" s="3">
        <v>5.9989999999999997</v>
      </c>
      <c r="D33" s="3">
        <v>98</v>
      </c>
      <c r="F33" s="26" t="s">
        <v>21</v>
      </c>
      <c r="G33" s="26">
        <v>41</v>
      </c>
      <c r="H33" s="26">
        <v>6.88</v>
      </c>
      <c r="I33" s="26">
        <v>98</v>
      </c>
      <c r="J33" s="27">
        <f t="shared" si="0"/>
        <v>96.945936310270497</v>
      </c>
      <c r="K33" s="33">
        <f t="shared" si="1"/>
        <v>1.111050262006174</v>
      </c>
    </row>
    <row r="34" spans="1:11" x14ac:dyDescent="0.2">
      <c r="A34" s="3" t="s">
        <v>69</v>
      </c>
      <c r="B34" s="3">
        <v>32</v>
      </c>
      <c r="C34" s="3">
        <v>7.899</v>
      </c>
      <c r="D34" s="3">
        <v>90</v>
      </c>
      <c r="F34" s="26" t="s">
        <v>22</v>
      </c>
      <c r="G34" s="26">
        <v>42</v>
      </c>
      <c r="H34" s="26">
        <v>7.0990000000000002</v>
      </c>
      <c r="I34" s="26">
        <v>98</v>
      </c>
      <c r="J34" s="27">
        <f t="shared" si="0"/>
        <v>96.025678627188512</v>
      </c>
      <c r="K34" s="33">
        <f t="shared" si="1"/>
        <v>3.897944883140239</v>
      </c>
    </row>
    <row r="35" spans="1:11" x14ac:dyDescent="0.2">
      <c r="A35" s="3" t="s">
        <v>70</v>
      </c>
      <c r="B35" s="3">
        <v>33</v>
      </c>
      <c r="C35" s="3">
        <v>9.81</v>
      </c>
      <c r="D35" s="3">
        <v>52</v>
      </c>
      <c r="F35" s="26" t="s">
        <v>71</v>
      </c>
      <c r="G35" s="26">
        <v>83</v>
      </c>
      <c r="H35" s="26">
        <v>7.2889999999999997</v>
      </c>
      <c r="I35" s="26">
        <v>92</v>
      </c>
      <c r="J35" s="27">
        <f t="shared" ref="J35:J66" si="3">100/(1+EXP(-N$4*(H35-N$3)))</f>
        <v>95.016806272203212</v>
      </c>
      <c r="K35" s="33">
        <f t="shared" si="1"/>
        <v>9.1011200840046396</v>
      </c>
    </row>
    <row r="36" spans="1:11" x14ac:dyDescent="0.2">
      <c r="A36" s="3" t="s">
        <v>72</v>
      </c>
      <c r="B36" s="3">
        <v>34</v>
      </c>
      <c r="C36" s="3">
        <v>9.7520000000000007</v>
      </c>
      <c r="D36" s="3">
        <v>33</v>
      </c>
      <c r="F36" s="26" t="s">
        <v>7</v>
      </c>
      <c r="G36" s="26">
        <v>50</v>
      </c>
      <c r="H36" s="26">
        <v>7.3440000000000003</v>
      </c>
      <c r="I36" s="26">
        <v>96</v>
      </c>
      <c r="J36" s="27">
        <f t="shared" si="3"/>
        <v>94.682075165415725</v>
      </c>
      <c r="K36" s="33">
        <f t="shared" si="1"/>
        <v>1.7369258696139889</v>
      </c>
    </row>
    <row r="37" spans="1:11" x14ac:dyDescent="0.2">
      <c r="A37" s="3" t="s">
        <v>73</v>
      </c>
      <c r="B37" s="3">
        <v>35</v>
      </c>
      <c r="C37" s="3">
        <v>11.814</v>
      </c>
      <c r="D37" s="3">
        <v>5</v>
      </c>
      <c r="F37" s="26" t="s">
        <v>74</v>
      </c>
      <c r="G37" s="26">
        <v>44</v>
      </c>
      <c r="H37" s="26">
        <v>7.37</v>
      </c>
      <c r="I37" s="26">
        <v>96</v>
      </c>
      <c r="J37" s="27">
        <f t="shared" si="3"/>
        <v>94.516548660263126</v>
      </c>
      <c r="K37" s="33">
        <f t="shared" si="1"/>
        <v>2.200627877367126</v>
      </c>
    </row>
    <row r="38" spans="1:11" x14ac:dyDescent="0.2">
      <c r="A38" s="3" t="s">
        <v>75</v>
      </c>
      <c r="B38" s="3">
        <v>36</v>
      </c>
      <c r="C38" s="3">
        <v>13.999000000000001</v>
      </c>
      <c r="D38" s="3">
        <v>0.6</v>
      </c>
      <c r="F38" s="26" t="s">
        <v>9</v>
      </c>
      <c r="G38" s="26">
        <v>82</v>
      </c>
      <c r="H38" s="26">
        <v>7.4160000000000004</v>
      </c>
      <c r="I38" s="26">
        <v>97</v>
      </c>
      <c r="J38" s="27">
        <f t="shared" si="3"/>
        <v>94.211749541696364</v>
      </c>
      <c r="K38" s="33">
        <f t="shared" si="1"/>
        <v>7.7743406182304389</v>
      </c>
    </row>
    <row r="39" spans="1:11" x14ac:dyDescent="0.2">
      <c r="A39" s="3" t="s">
        <v>18</v>
      </c>
      <c r="B39" s="3">
        <v>37</v>
      </c>
      <c r="C39" s="3">
        <v>4.1769999999999996</v>
      </c>
      <c r="D39" s="3">
        <v>100</v>
      </c>
      <c r="F39" s="26" t="s">
        <v>67</v>
      </c>
      <c r="G39" s="26">
        <v>25</v>
      </c>
      <c r="H39" s="26">
        <v>7.4349999999999996</v>
      </c>
      <c r="I39" s="26">
        <v>95</v>
      </c>
      <c r="J39" s="27">
        <f t="shared" si="3"/>
        <v>94.081269192441297</v>
      </c>
      <c r="K39" s="33">
        <f t="shared" si="1"/>
        <v>0.84406629675746592</v>
      </c>
    </row>
    <row r="40" spans="1:11" x14ac:dyDescent="0.2">
      <c r="A40" s="3" t="s">
        <v>6</v>
      </c>
      <c r="B40" s="3">
        <v>38</v>
      </c>
      <c r="C40" s="3">
        <v>5.6950000000000003</v>
      </c>
      <c r="D40" s="3">
        <v>96</v>
      </c>
      <c r="F40" s="26" t="s">
        <v>76</v>
      </c>
      <c r="G40" s="26">
        <v>45</v>
      </c>
      <c r="H40" s="26">
        <v>7.46</v>
      </c>
      <c r="I40" s="26">
        <v>94</v>
      </c>
      <c r="J40" s="27">
        <f t="shared" si="3"/>
        <v>93.905383225165124</v>
      </c>
      <c r="K40" s="33">
        <f t="shared" si="1"/>
        <v>8.9523340801535532E-3</v>
      </c>
    </row>
    <row r="41" spans="1:11" x14ac:dyDescent="0.2">
      <c r="A41" s="3" t="s">
        <v>19</v>
      </c>
      <c r="B41" s="3">
        <v>39</v>
      </c>
      <c r="C41" s="3">
        <v>6.38</v>
      </c>
      <c r="D41" s="3">
        <v>98</v>
      </c>
      <c r="F41" s="26" t="s">
        <v>77</v>
      </c>
      <c r="G41" s="26">
        <v>47</v>
      </c>
      <c r="H41" s="26">
        <v>7.5759999999999996</v>
      </c>
      <c r="I41" s="26">
        <v>93</v>
      </c>
      <c r="J41" s="27">
        <f t="shared" si="3"/>
        <v>93.023612415314048</v>
      </c>
      <c r="K41" s="33">
        <f t="shared" si="1"/>
        <v>5.5754615696308881E-4</v>
      </c>
    </row>
    <row r="42" spans="1:11" x14ac:dyDescent="0.2">
      <c r="A42" s="3" t="s">
        <v>20</v>
      </c>
      <c r="B42" s="3">
        <v>40</v>
      </c>
      <c r="C42" s="3">
        <v>6.84</v>
      </c>
      <c r="D42" s="3">
        <v>99</v>
      </c>
      <c r="F42" s="26" t="s">
        <v>2</v>
      </c>
      <c r="G42" s="26">
        <v>28</v>
      </c>
      <c r="H42" s="26">
        <v>7.6349999999999998</v>
      </c>
      <c r="I42" s="26">
        <v>91</v>
      </c>
      <c r="J42" s="27">
        <f t="shared" si="3"/>
        <v>92.531092946610428</v>
      </c>
      <c r="K42" s="33">
        <f t="shared" si="1"/>
        <v>2.3442456111602041</v>
      </c>
    </row>
    <row r="43" spans="1:11" x14ac:dyDescent="0.2">
      <c r="A43" s="3" t="s">
        <v>21</v>
      </c>
      <c r="B43" s="3">
        <v>41</v>
      </c>
      <c r="C43" s="3">
        <v>6.88</v>
      </c>
      <c r="D43" s="3">
        <v>98</v>
      </c>
      <c r="F43" s="26" t="s">
        <v>11</v>
      </c>
      <c r="G43" s="26">
        <v>12</v>
      </c>
      <c r="H43" s="26">
        <v>7.6459999999999999</v>
      </c>
      <c r="I43" s="26">
        <v>98</v>
      </c>
      <c r="J43" s="27">
        <f t="shared" si="3"/>
        <v>92.43580030868803</v>
      </c>
      <c r="K43" s="33">
        <f t="shared" si="1"/>
        <v>30.96031820479622</v>
      </c>
    </row>
    <row r="44" spans="1:11" x14ac:dyDescent="0.2">
      <c r="A44" s="3" t="s">
        <v>22</v>
      </c>
      <c r="B44" s="3">
        <v>42</v>
      </c>
      <c r="C44" s="3">
        <v>7.0990000000000002</v>
      </c>
      <c r="D44" s="3">
        <v>98</v>
      </c>
      <c r="F44" s="26" t="s">
        <v>5</v>
      </c>
      <c r="G44" s="26">
        <v>29</v>
      </c>
      <c r="H44" s="26">
        <v>7.726</v>
      </c>
      <c r="I44" s="26">
        <v>90</v>
      </c>
      <c r="J44" s="27">
        <f t="shared" si="3"/>
        <v>91.708555296029999</v>
      </c>
      <c r="K44" s="33">
        <f t="shared" si="1"/>
        <v>2.9191611995921583</v>
      </c>
    </row>
    <row r="45" spans="1:11" x14ac:dyDescent="0.2">
      <c r="A45" s="3" t="s">
        <v>78</v>
      </c>
      <c r="B45" s="3">
        <v>43</v>
      </c>
      <c r="C45" s="3">
        <v>7.28</v>
      </c>
      <c r="D45" s="3"/>
      <c r="F45" s="26" t="s">
        <v>3</v>
      </c>
      <c r="G45" s="26">
        <v>27</v>
      </c>
      <c r="H45" s="26">
        <v>7.86</v>
      </c>
      <c r="I45" s="26">
        <v>93</v>
      </c>
      <c r="J45" s="27">
        <f t="shared" si="3"/>
        <v>90.34709582159465</v>
      </c>
      <c r="K45" s="33">
        <f t="shared" si="1"/>
        <v>7.0379005798005672</v>
      </c>
    </row>
    <row r="46" spans="1:11" x14ac:dyDescent="0.2">
      <c r="A46" s="3" t="s">
        <v>74</v>
      </c>
      <c r="B46" s="3">
        <v>44</v>
      </c>
      <c r="C46" s="3">
        <v>7.37</v>
      </c>
      <c r="D46" s="3">
        <v>96</v>
      </c>
      <c r="F46" s="26" t="s">
        <v>68</v>
      </c>
      <c r="G46" s="26">
        <v>26</v>
      </c>
      <c r="H46" s="26">
        <v>7.87</v>
      </c>
      <c r="I46" s="26">
        <v>96</v>
      </c>
      <c r="J46" s="27">
        <f t="shared" si="3"/>
        <v>90.237865047745814</v>
      </c>
      <c r="K46" s="33">
        <f t="shared" si="1"/>
        <v>33.202199207989352</v>
      </c>
    </row>
    <row r="47" spans="1:11" x14ac:dyDescent="0.2">
      <c r="A47" s="3" t="s">
        <v>76</v>
      </c>
      <c r="B47" s="3">
        <v>45</v>
      </c>
      <c r="C47" s="3">
        <v>7.46</v>
      </c>
      <c r="D47" s="3">
        <v>94</v>
      </c>
      <c r="F47" s="26" t="s">
        <v>79</v>
      </c>
      <c r="G47" s="26">
        <v>75</v>
      </c>
      <c r="H47" s="26">
        <v>7.88</v>
      </c>
      <c r="I47" s="26">
        <v>93</v>
      </c>
      <c r="J47" s="27">
        <f t="shared" si="3"/>
        <v>90.127533300531425</v>
      </c>
      <c r="K47" s="33">
        <f t="shared" si="1"/>
        <v>8.2510649395558868</v>
      </c>
    </row>
    <row r="48" spans="1:11" x14ac:dyDescent="0.2">
      <c r="A48" s="3" t="s">
        <v>80</v>
      </c>
      <c r="B48" s="3">
        <v>46</v>
      </c>
      <c r="C48" s="3">
        <v>8.34</v>
      </c>
      <c r="D48" s="3">
        <v>93</v>
      </c>
      <c r="F48" s="26" t="s">
        <v>38</v>
      </c>
      <c r="G48" s="26">
        <v>73</v>
      </c>
      <c r="H48" s="26">
        <v>7.89</v>
      </c>
      <c r="I48" s="26">
        <v>95</v>
      </c>
      <c r="J48" s="27">
        <f t="shared" si="3"/>
        <v>90.016092547482984</v>
      </c>
      <c r="K48" s="33">
        <f t="shared" si="1"/>
        <v>24.839333495254653</v>
      </c>
    </row>
    <row r="49" spans="1:11" x14ac:dyDescent="0.2">
      <c r="A49" s="3" t="s">
        <v>77</v>
      </c>
      <c r="B49" s="3">
        <v>47</v>
      </c>
      <c r="C49" s="3">
        <v>7.5759999999999996</v>
      </c>
      <c r="D49" s="3">
        <v>93</v>
      </c>
      <c r="F49" s="26" t="s">
        <v>69</v>
      </c>
      <c r="G49" s="26">
        <v>32</v>
      </c>
      <c r="H49" s="26">
        <v>7.899</v>
      </c>
      <c r="I49" s="26">
        <v>90</v>
      </c>
      <c r="J49" s="27">
        <f t="shared" si="3"/>
        <v>89.914841040291577</v>
      </c>
      <c r="K49" s="33">
        <f t="shared" si="1"/>
        <v>7.2520484186207775E-3</v>
      </c>
    </row>
    <row r="50" spans="1:11" x14ac:dyDescent="0.2">
      <c r="A50" s="3" t="s">
        <v>81</v>
      </c>
      <c r="B50" s="3">
        <v>48</v>
      </c>
      <c r="C50" s="3">
        <v>8.9930000000000003</v>
      </c>
      <c r="D50" s="3">
        <v>65</v>
      </c>
      <c r="F50" s="26" t="s">
        <v>82</v>
      </c>
      <c r="G50" s="26">
        <v>74</v>
      </c>
      <c r="H50" s="26">
        <v>7.98</v>
      </c>
      <c r="I50" s="26">
        <v>94</v>
      </c>
      <c r="J50" s="27">
        <f t="shared" si="3"/>
        <v>88.961902504872171</v>
      </c>
      <c r="K50" s="33">
        <f t="shared" si="1"/>
        <v>25.382426370413306</v>
      </c>
    </row>
    <row r="51" spans="1:11" x14ac:dyDescent="0.2">
      <c r="A51" s="3" t="s">
        <v>12</v>
      </c>
      <c r="B51" s="3">
        <v>49</v>
      </c>
      <c r="C51" s="3">
        <v>5.7859999999999996</v>
      </c>
      <c r="D51" s="3">
        <v>99</v>
      </c>
      <c r="F51" s="26" t="s">
        <v>59</v>
      </c>
      <c r="G51" s="26">
        <v>14</v>
      </c>
      <c r="H51" s="26">
        <v>8.1509999999999998</v>
      </c>
      <c r="I51" s="26">
        <v>85</v>
      </c>
      <c r="J51" s="27">
        <f t="shared" si="3"/>
        <v>86.689211382236223</v>
      </c>
      <c r="K51" s="33">
        <f t="shared" si="1"/>
        <v>2.8534350938764121</v>
      </c>
    </row>
    <row r="52" spans="1:11" x14ac:dyDescent="0.2">
      <c r="A52" s="3" t="s">
        <v>7</v>
      </c>
      <c r="B52" s="3">
        <v>50</v>
      </c>
      <c r="C52" s="3">
        <v>7.3440000000000003</v>
      </c>
      <c r="D52" s="3">
        <v>96</v>
      </c>
      <c r="F52" s="26" t="s">
        <v>52</v>
      </c>
      <c r="G52" s="26">
        <v>5</v>
      </c>
      <c r="H52" s="26">
        <v>8.298</v>
      </c>
      <c r="I52" s="26">
        <v>58</v>
      </c>
      <c r="J52" s="27">
        <f t="shared" si="3"/>
        <v>84.429812060029946</v>
      </c>
      <c r="K52" s="33">
        <f t="shared" si="1"/>
        <v>698.53496552850436</v>
      </c>
    </row>
    <row r="53" spans="1:11" x14ac:dyDescent="0.2">
      <c r="A53" s="3" t="s">
        <v>83</v>
      </c>
      <c r="B53" s="3">
        <v>51</v>
      </c>
      <c r="C53" s="3">
        <v>8.641</v>
      </c>
      <c r="D53" s="3">
        <v>78</v>
      </c>
      <c r="F53" s="26" t="s">
        <v>80</v>
      </c>
      <c r="G53" s="26">
        <v>46</v>
      </c>
      <c r="H53" s="26">
        <v>8.34</v>
      </c>
      <c r="I53" s="26">
        <v>93</v>
      </c>
      <c r="J53" s="27">
        <f t="shared" si="3"/>
        <v>83.729284851223525</v>
      </c>
      <c r="K53" s="33">
        <f t="shared" si="1"/>
        <v>85.946159369753616</v>
      </c>
    </row>
    <row r="54" spans="1:11" x14ac:dyDescent="0.2">
      <c r="A54" s="3" t="s">
        <v>84</v>
      </c>
      <c r="B54" s="3">
        <v>52</v>
      </c>
      <c r="C54" s="3">
        <v>9.0090000000000003</v>
      </c>
      <c r="D54" s="3">
        <v>66</v>
      </c>
      <c r="F54" s="26" t="s">
        <v>83</v>
      </c>
      <c r="G54" s="26">
        <v>51</v>
      </c>
      <c r="H54" s="26">
        <v>8.641</v>
      </c>
      <c r="I54" s="26">
        <v>78</v>
      </c>
      <c r="J54" s="27">
        <f t="shared" si="3"/>
        <v>77.95617655228672</v>
      </c>
      <c r="K54" s="33">
        <f t="shared" si="1"/>
        <v>1.9204945694785429E-3</v>
      </c>
    </row>
    <row r="55" spans="1:11" x14ac:dyDescent="0.2">
      <c r="A55" s="3" t="s">
        <v>85</v>
      </c>
      <c r="B55" s="3">
        <v>53</v>
      </c>
      <c r="C55" s="3">
        <v>10.451000000000001</v>
      </c>
      <c r="D55" s="3">
        <v>29</v>
      </c>
      <c r="F55" s="26" t="s">
        <v>86</v>
      </c>
      <c r="G55" s="26">
        <v>76</v>
      </c>
      <c r="H55" s="26">
        <v>8.6999999999999993</v>
      </c>
      <c r="I55" s="26">
        <v>78</v>
      </c>
      <c r="J55" s="27">
        <f t="shared" si="3"/>
        <v>76.666742764076815</v>
      </c>
      <c r="K55" s="33">
        <f t="shared" si="1"/>
        <v>1.7775748571415306</v>
      </c>
    </row>
    <row r="56" spans="1:11" x14ac:dyDescent="0.2">
      <c r="A56" s="3" t="s">
        <v>87</v>
      </c>
      <c r="B56" s="3">
        <v>54</v>
      </c>
      <c r="C56" s="3">
        <v>12.13</v>
      </c>
      <c r="D56" s="3">
        <v>8.5</v>
      </c>
      <c r="F56" s="26" t="s">
        <v>81</v>
      </c>
      <c r="G56" s="26">
        <v>48</v>
      </c>
      <c r="H56" s="26">
        <v>8.9930000000000003</v>
      </c>
      <c r="I56" s="26">
        <v>65</v>
      </c>
      <c r="J56" s="27">
        <f t="shared" si="3"/>
        <v>69.518022313940307</v>
      </c>
      <c r="K56" s="33">
        <f t="shared" si="1"/>
        <v>20.412525629262525</v>
      </c>
    </row>
    <row r="57" spans="1:11" x14ac:dyDescent="0.2">
      <c r="A57" s="3" t="s">
        <v>23</v>
      </c>
      <c r="B57" s="3">
        <v>55</v>
      </c>
      <c r="C57" s="3">
        <v>3.8940000000000001</v>
      </c>
      <c r="D57" s="3">
        <v>100</v>
      </c>
      <c r="F57" s="26" t="s">
        <v>88</v>
      </c>
      <c r="G57" s="26">
        <v>78</v>
      </c>
      <c r="H57" s="26">
        <v>9</v>
      </c>
      <c r="I57" s="26">
        <v>62</v>
      </c>
      <c r="J57" s="27">
        <f t="shared" si="3"/>
        <v>69.332854626232006</v>
      </c>
      <c r="K57" s="33">
        <f t="shared" si="1"/>
        <v>53.77075696945213</v>
      </c>
    </row>
    <row r="58" spans="1:11" x14ac:dyDescent="0.2">
      <c r="A58" s="3" t="s">
        <v>8</v>
      </c>
      <c r="B58" s="3">
        <v>56</v>
      </c>
      <c r="C58" s="3">
        <v>5.2119999999999997</v>
      </c>
      <c r="D58" s="3">
        <v>91</v>
      </c>
      <c r="F58" s="26" t="s">
        <v>84</v>
      </c>
      <c r="G58" s="26">
        <v>52</v>
      </c>
      <c r="H58" s="26">
        <v>9.0090000000000003</v>
      </c>
      <c r="I58" s="26">
        <v>66</v>
      </c>
      <c r="J58" s="27">
        <f t="shared" si="3"/>
        <v>69.09386315834756</v>
      </c>
      <c r="K58" s="33">
        <f t="shared" si="1"/>
        <v>9.5719892425803383</v>
      </c>
    </row>
    <row r="59" spans="1:11" x14ac:dyDescent="0.2">
      <c r="A59" s="3" t="s">
        <v>24</v>
      </c>
      <c r="B59" s="3">
        <v>57</v>
      </c>
      <c r="C59" s="3">
        <v>5.58</v>
      </c>
      <c r="D59" s="3">
        <v>90</v>
      </c>
      <c r="F59" s="26" t="s">
        <v>89</v>
      </c>
      <c r="G59" s="26">
        <v>79</v>
      </c>
      <c r="H59" s="26">
        <v>9.2249999999999996</v>
      </c>
      <c r="I59" s="26">
        <v>51</v>
      </c>
      <c r="J59" s="27">
        <f t="shared" si="3"/>
        <v>63.072561989331952</v>
      </c>
      <c r="K59" s="33">
        <f t="shared" si="1"/>
        <v>145.74675298626266</v>
      </c>
    </row>
    <row r="60" spans="1:11" x14ac:dyDescent="0.2">
      <c r="A60" s="3" t="s">
        <v>13</v>
      </c>
      <c r="B60" s="3">
        <v>58</v>
      </c>
      <c r="C60" s="3">
        <v>5.54</v>
      </c>
      <c r="D60" s="3">
        <v>96</v>
      </c>
      <c r="F60" s="26" t="s">
        <v>15</v>
      </c>
      <c r="G60" s="26">
        <v>4</v>
      </c>
      <c r="H60" s="26">
        <v>9.3219999999999992</v>
      </c>
      <c r="I60" s="26">
        <v>75</v>
      </c>
      <c r="J60" s="27">
        <f t="shared" si="3"/>
        <v>60.215422215139178</v>
      </c>
      <c r="K60" s="33">
        <f t="shared" si="1"/>
        <v>218.58374027660014</v>
      </c>
    </row>
    <row r="61" spans="1:11" x14ac:dyDescent="0.2">
      <c r="A61" s="3" t="s">
        <v>25</v>
      </c>
      <c r="B61" s="3">
        <v>59</v>
      </c>
      <c r="C61" s="3">
        <v>5.46</v>
      </c>
      <c r="D61" s="3">
        <v>90</v>
      </c>
      <c r="F61" s="26" t="s">
        <v>4</v>
      </c>
      <c r="G61" s="26">
        <v>30</v>
      </c>
      <c r="H61" s="26">
        <v>9.3940000000000001</v>
      </c>
      <c r="I61" s="26">
        <v>75</v>
      </c>
      <c r="J61" s="27">
        <f t="shared" si="3"/>
        <v>58.047471345422821</v>
      </c>
      <c r="K61" s="33">
        <f t="shared" si="1"/>
        <v>287.38822778426032</v>
      </c>
    </row>
    <row r="62" spans="1:11" x14ac:dyDescent="0.2">
      <c r="A62" s="3" t="s">
        <v>26</v>
      </c>
      <c r="B62" s="3">
        <v>60</v>
      </c>
      <c r="C62" s="3">
        <v>5.53</v>
      </c>
      <c r="D62" s="3">
        <v>99</v>
      </c>
      <c r="F62" s="26" t="s">
        <v>72</v>
      </c>
      <c r="G62" s="26">
        <v>34</v>
      </c>
      <c r="H62" s="26">
        <v>9.7520000000000007</v>
      </c>
      <c r="I62" s="26">
        <v>33</v>
      </c>
      <c r="J62" s="27">
        <f t="shared" si="3"/>
        <v>46.968254920221469</v>
      </c>
      <c r="K62" s="33">
        <f t="shared" si="1"/>
        <v>195.11214551629126</v>
      </c>
    </row>
    <row r="63" spans="1:11" x14ac:dyDescent="0.2">
      <c r="A63" s="3" t="s">
        <v>90</v>
      </c>
      <c r="B63" s="3">
        <v>61</v>
      </c>
      <c r="C63" s="3">
        <v>5.5540000000000003</v>
      </c>
      <c r="D63" s="3"/>
      <c r="F63" s="26" t="s">
        <v>70</v>
      </c>
      <c r="G63" s="26">
        <v>33</v>
      </c>
      <c r="H63" s="26">
        <v>9.81</v>
      </c>
      <c r="I63" s="26">
        <v>52</v>
      </c>
      <c r="J63" s="27">
        <f t="shared" si="3"/>
        <v>45.172618607688648</v>
      </c>
      <c r="K63" s="33">
        <f t="shared" si="1"/>
        <v>46.6131366760793</v>
      </c>
    </row>
    <row r="64" spans="1:11" x14ac:dyDescent="0.2">
      <c r="A64" s="3" t="s">
        <v>27</v>
      </c>
      <c r="B64" s="3">
        <v>62</v>
      </c>
      <c r="C64" s="3">
        <v>5.64</v>
      </c>
      <c r="D64" s="3">
        <v>97</v>
      </c>
      <c r="F64" s="26" t="s">
        <v>61</v>
      </c>
      <c r="G64" s="26">
        <v>16</v>
      </c>
      <c r="H64" s="26">
        <v>10.36</v>
      </c>
      <c r="I64" s="26">
        <v>14</v>
      </c>
      <c r="J64" s="27">
        <f t="shared" si="3"/>
        <v>29.336202459354066</v>
      </c>
      <c r="K64" s="33">
        <f t="shared" si="1"/>
        <v>235.19910587429771</v>
      </c>
    </row>
    <row r="65" spans="1:11" x14ac:dyDescent="0.2">
      <c r="A65" s="3" t="s">
        <v>28</v>
      </c>
      <c r="B65" s="3">
        <v>63</v>
      </c>
      <c r="C65" s="3">
        <v>5.67</v>
      </c>
      <c r="D65" s="3">
        <v>100</v>
      </c>
      <c r="F65" s="26" t="s">
        <v>91</v>
      </c>
      <c r="G65" s="26">
        <v>80</v>
      </c>
      <c r="H65" s="26">
        <v>10.436999999999999</v>
      </c>
      <c r="I65" s="26">
        <v>38</v>
      </c>
      <c r="J65" s="27">
        <f t="shared" si="3"/>
        <v>27.387133771130593</v>
      </c>
      <c r="K65" s="33">
        <f t="shared" si="1"/>
        <v>112.63292959187676</v>
      </c>
    </row>
    <row r="66" spans="1:11" x14ac:dyDescent="0.2">
      <c r="A66" s="3" t="s">
        <v>29</v>
      </c>
      <c r="B66" s="3">
        <v>64</v>
      </c>
      <c r="C66" s="3">
        <v>6.15</v>
      </c>
      <c r="D66" s="3">
        <v>93</v>
      </c>
      <c r="F66" s="26" t="s">
        <v>85</v>
      </c>
      <c r="G66" s="26">
        <v>53</v>
      </c>
      <c r="H66" s="26">
        <v>10.451000000000001</v>
      </c>
      <c r="I66" s="26">
        <v>29</v>
      </c>
      <c r="J66" s="27">
        <f t="shared" si="3"/>
        <v>27.041547487033942</v>
      </c>
      <c r="K66" s="33">
        <f t="shared" si="1"/>
        <v>3.8355362455430693</v>
      </c>
    </row>
    <row r="67" spans="1:11" x14ac:dyDescent="0.2">
      <c r="A67" s="3" t="s">
        <v>30</v>
      </c>
      <c r="B67" s="3">
        <v>65</v>
      </c>
      <c r="C67" s="3">
        <v>5.86</v>
      </c>
      <c r="D67" s="3">
        <v>99</v>
      </c>
      <c r="F67" s="26" t="s">
        <v>60</v>
      </c>
      <c r="G67" s="26">
        <v>15</v>
      </c>
      <c r="H67" s="26">
        <v>10.486000000000001</v>
      </c>
      <c r="I67" s="26">
        <v>33</v>
      </c>
      <c r="J67" s="27">
        <f t="shared" ref="J67:J79" si="4">100/(1+EXP(-N$4*(H67-N$3)))</f>
        <v>26.189685941362459</v>
      </c>
      <c r="K67" s="33">
        <f t="shared" si="1"/>
        <v>46.380377577276136</v>
      </c>
    </row>
    <row r="68" spans="1:11" x14ac:dyDescent="0.2">
      <c r="A68" s="3" t="s">
        <v>31</v>
      </c>
      <c r="B68" s="3">
        <v>66</v>
      </c>
      <c r="C68" s="3">
        <v>5.94</v>
      </c>
      <c r="D68" s="3">
        <v>100</v>
      </c>
      <c r="F68" s="26" t="s">
        <v>53</v>
      </c>
      <c r="G68" s="26">
        <v>6</v>
      </c>
      <c r="H68" s="26">
        <v>11.26</v>
      </c>
      <c r="I68" s="26">
        <v>5</v>
      </c>
      <c r="J68" s="27">
        <f t="shared" si="4"/>
        <v>11.912996558597746</v>
      </c>
      <c r="K68" s="33">
        <f t="shared" ref="K68:K79" si="5">(I68-J68)^2</f>
        <v>47.789521419184275</v>
      </c>
    </row>
    <row r="69" spans="1:11" x14ac:dyDescent="0.2">
      <c r="A69" s="3" t="s">
        <v>32</v>
      </c>
      <c r="B69" s="3">
        <v>67</v>
      </c>
      <c r="C69" s="3">
        <v>6.0179999999999998</v>
      </c>
      <c r="D69" s="3"/>
      <c r="F69" s="26" t="s">
        <v>73</v>
      </c>
      <c r="G69" s="26">
        <v>35</v>
      </c>
      <c r="H69" s="26">
        <v>11.814</v>
      </c>
      <c r="I69" s="26">
        <v>5</v>
      </c>
      <c r="J69" s="27">
        <f t="shared" si="4"/>
        <v>6.3501029143347685</v>
      </c>
      <c r="K69" s="33">
        <f t="shared" si="5"/>
        <v>1.8227778792952352</v>
      </c>
    </row>
    <row r="70" spans="1:11" x14ac:dyDescent="0.2">
      <c r="A70" s="3" t="s">
        <v>33</v>
      </c>
      <c r="B70" s="3">
        <v>68</v>
      </c>
      <c r="C70" s="3">
        <v>6.101</v>
      </c>
      <c r="D70" s="3">
        <v>99</v>
      </c>
      <c r="F70" s="26" t="s">
        <v>87</v>
      </c>
      <c r="G70" s="26">
        <v>54</v>
      </c>
      <c r="H70" s="26">
        <v>12.13</v>
      </c>
      <c r="I70" s="26">
        <v>8.5</v>
      </c>
      <c r="J70" s="27">
        <f t="shared" si="4"/>
        <v>4.3734726511823698</v>
      </c>
      <c r="K70" s="33">
        <f t="shared" si="5"/>
        <v>17.028227960539859</v>
      </c>
    </row>
    <row r="71" spans="1:11" x14ac:dyDescent="0.2">
      <c r="A71" s="3" t="s">
        <v>34</v>
      </c>
      <c r="B71" s="3">
        <v>69</v>
      </c>
      <c r="C71" s="3">
        <v>6.1840000000000002</v>
      </c>
      <c r="D71" s="3">
        <v>91</v>
      </c>
      <c r="F71" s="26" t="s">
        <v>62</v>
      </c>
      <c r="G71" s="26">
        <v>17</v>
      </c>
      <c r="H71" s="26">
        <v>12.967000000000001</v>
      </c>
      <c r="I71" s="26">
        <v>0.9</v>
      </c>
      <c r="J71" s="27">
        <f t="shared" si="4"/>
        <v>1.5860029903244897</v>
      </c>
      <c r="K71" s="33">
        <f t="shared" si="5"/>
        <v>0.47060010273414182</v>
      </c>
    </row>
    <row r="72" spans="1:11" x14ac:dyDescent="0.2">
      <c r="A72" s="3" t="s">
        <v>35</v>
      </c>
      <c r="B72" s="3">
        <v>70</v>
      </c>
      <c r="C72" s="3">
        <v>6.2539999999999996</v>
      </c>
      <c r="D72" s="3">
        <v>92</v>
      </c>
      <c r="F72" s="26" t="s">
        <v>45</v>
      </c>
      <c r="G72" s="26">
        <v>1</v>
      </c>
      <c r="H72" s="26">
        <v>13.598000000000001</v>
      </c>
      <c r="I72" s="26">
        <v>0.1</v>
      </c>
      <c r="J72" s="27">
        <f t="shared" si="4"/>
        <v>0.72872070840672876</v>
      </c>
      <c r="K72" s="33">
        <f t="shared" si="5"/>
        <v>0.39528972917945887</v>
      </c>
    </row>
    <row r="73" spans="1:11" x14ac:dyDescent="0.2">
      <c r="A73" s="3" t="s">
        <v>36</v>
      </c>
      <c r="B73" s="3">
        <v>71</v>
      </c>
      <c r="C73" s="3">
        <v>5.4259000000000004</v>
      </c>
      <c r="D73" s="3"/>
      <c r="F73" s="26" t="s">
        <v>55</v>
      </c>
      <c r="G73" s="26">
        <v>8</v>
      </c>
      <c r="H73" s="26">
        <v>13.618</v>
      </c>
      <c r="I73" s="26">
        <v>0.1</v>
      </c>
      <c r="J73" s="27">
        <f t="shared" si="4"/>
        <v>0.71091000892147793</v>
      </c>
      <c r="K73" s="33">
        <f t="shared" si="5"/>
        <v>0.37321103900044028</v>
      </c>
    </row>
    <row r="74" spans="1:11" x14ac:dyDescent="0.2">
      <c r="A74" s="3" t="s">
        <v>37</v>
      </c>
      <c r="B74" s="3">
        <v>72</v>
      </c>
      <c r="C74" s="3">
        <v>6.65</v>
      </c>
      <c r="D74" s="3">
        <v>96</v>
      </c>
      <c r="F74" s="26" t="s">
        <v>75</v>
      </c>
      <c r="G74" s="26">
        <v>36</v>
      </c>
      <c r="H74" s="26">
        <v>13.999000000000001</v>
      </c>
      <c r="I74" s="26">
        <v>0.6</v>
      </c>
      <c r="J74" s="27">
        <f t="shared" si="4"/>
        <v>0.44338247253102991</v>
      </c>
      <c r="K74" s="33">
        <f t="shared" si="5"/>
        <v>2.4529049910493591E-2</v>
      </c>
    </row>
    <row r="75" spans="1:11" x14ac:dyDescent="0.2">
      <c r="A75" s="3" t="s">
        <v>38</v>
      </c>
      <c r="B75" s="3">
        <v>73</v>
      </c>
      <c r="C75" s="3">
        <v>7.89</v>
      </c>
      <c r="D75" s="3">
        <v>95</v>
      </c>
      <c r="F75" s="26" t="s">
        <v>54</v>
      </c>
      <c r="G75" s="26">
        <v>7</v>
      </c>
      <c r="H75" s="26">
        <v>14.534000000000001</v>
      </c>
      <c r="I75" s="26">
        <v>0.1</v>
      </c>
      <c r="J75" s="27">
        <f t="shared" si="4"/>
        <v>0.22812033265108556</v>
      </c>
      <c r="K75" s="33">
        <f t="shared" si="5"/>
        <v>1.6414819638624817E-2</v>
      </c>
    </row>
    <row r="76" spans="1:11" x14ac:dyDescent="0.2">
      <c r="A76" s="3" t="s">
        <v>82</v>
      </c>
      <c r="B76" s="3">
        <v>74</v>
      </c>
      <c r="C76" s="3">
        <v>7.98</v>
      </c>
      <c r="D76" s="3">
        <v>94</v>
      </c>
      <c r="F76" s="26" t="s">
        <v>63</v>
      </c>
      <c r="G76" s="26">
        <v>18</v>
      </c>
      <c r="H76" s="26">
        <v>15.759</v>
      </c>
      <c r="I76" s="26">
        <v>0.04</v>
      </c>
      <c r="J76" s="27">
        <f t="shared" si="4"/>
        <v>4.9653057961762094E-2</v>
      </c>
      <c r="K76" s="33">
        <f t="shared" si="5"/>
        <v>9.3181528013138544E-5</v>
      </c>
    </row>
    <row r="77" spans="1:11" x14ac:dyDescent="0.2">
      <c r="A77" s="3" t="s">
        <v>79</v>
      </c>
      <c r="B77" s="3">
        <v>75</v>
      </c>
      <c r="C77" s="3">
        <v>7.88</v>
      </c>
      <c r="D77" s="3">
        <v>93</v>
      </c>
      <c r="F77" s="26" t="s">
        <v>56</v>
      </c>
      <c r="G77" s="26">
        <v>9</v>
      </c>
      <c r="H77" s="26">
        <v>17.422000000000001</v>
      </c>
      <c r="I77" s="26">
        <v>8.9999999999999998E-4</v>
      </c>
      <c r="J77" s="27">
        <f t="shared" si="4"/>
        <v>6.2529672740526104E-3</v>
      </c>
      <c r="K77" s="33">
        <f t="shared" si="5"/>
        <v>2.8654258637078236E-5</v>
      </c>
    </row>
    <row r="78" spans="1:11" x14ac:dyDescent="0.2">
      <c r="A78" s="3" t="s">
        <v>86</v>
      </c>
      <c r="B78" s="3">
        <v>76</v>
      </c>
      <c r="C78" s="3">
        <v>8.6999999999999993</v>
      </c>
      <c r="D78" s="3">
        <v>78</v>
      </c>
      <c r="F78" s="26" t="s">
        <v>57</v>
      </c>
      <c r="G78" s="26">
        <v>10</v>
      </c>
      <c r="H78" s="26">
        <v>21.564</v>
      </c>
      <c r="I78" s="26">
        <v>5.9999999999999995E-4</v>
      </c>
      <c r="J78" s="27">
        <f t="shared" si="4"/>
        <v>3.5841081743956708E-5</v>
      </c>
      <c r="K78" s="33">
        <f t="shared" si="5"/>
        <v>3.1827528504782884E-7</v>
      </c>
    </row>
    <row r="79" spans="1:11" x14ac:dyDescent="0.2">
      <c r="A79" s="3" t="s">
        <v>92</v>
      </c>
      <c r="B79" s="3">
        <v>77</v>
      </c>
      <c r="C79" s="3">
        <v>9.1</v>
      </c>
      <c r="D79" s="3"/>
      <c r="F79" s="30" t="s">
        <v>47</v>
      </c>
      <c r="G79" s="30">
        <v>2</v>
      </c>
      <c r="H79" s="30">
        <v>24.587</v>
      </c>
      <c r="I79" s="30">
        <v>0</v>
      </c>
      <c r="J79" s="31">
        <f t="shared" si="4"/>
        <v>8.2846481905910157E-7</v>
      </c>
      <c r="K79" s="34">
        <f t="shared" si="5"/>
        <v>6.863539564186299E-13</v>
      </c>
    </row>
    <row r="80" spans="1:11" x14ac:dyDescent="0.2">
      <c r="A80" s="3" t="s">
        <v>88</v>
      </c>
      <c r="B80" s="3">
        <v>78</v>
      </c>
      <c r="C80" s="3">
        <v>9</v>
      </c>
      <c r="D80" s="3">
        <v>62</v>
      </c>
      <c r="F80" s="26"/>
      <c r="G80" s="26"/>
      <c r="H80" s="26"/>
      <c r="I80" s="26"/>
      <c r="J80" s="26"/>
      <c r="K80" s="33">
        <f>SUM(K3:K79)</f>
        <v>2582.2205456790589</v>
      </c>
    </row>
    <row r="81" spans="1:10" x14ac:dyDescent="0.2">
      <c r="A81" s="3" t="s">
        <v>89</v>
      </c>
      <c r="B81" s="3">
        <v>79</v>
      </c>
      <c r="C81" s="3">
        <v>9.2249999999999996</v>
      </c>
      <c r="D81" s="3">
        <v>51</v>
      </c>
    </row>
    <row r="82" spans="1:10" x14ac:dyDescent="0.2">
      <c r="A82" s="3" t="s">
        <v>91</v>
      </c>
      <c r="B82" s="3">
        <v>80</v>
      </c>
      <c r="C82" s="3">
        <v>10.436999999999999</v>
      </c>
      <c r="D82" s="3">
        <v>38</v>
      </c>
      <c r="F82" s="26" t="s">
        <v>109</v>
      </c>
      <c r="G82" s="26"/>
      <c r="H82" s="26"/>
      <c r="I82" s="26"/>
      <c r="J82" s="26"/>
    </row>
    <row r="83" spans="1:10" x14ac:dyDescent="0.2">
      <c r="A83" s="3" t="s">
        <v>64</v>
      </c>
      <c r="B83" s="3">
        <v>81</v>
      </c>
      <c r="C83" s="3">
        <v>6.1079999999999997</v>
      </c>
      <c r="D83" s="3">
        <v>100</v>
      </c>
      <c r="F83" s="51" t="s">
        <v>8</v>
      </c>
      <c r="G83" s="51">
        <v>2</v>
      </c>
      <c r="H83" s="51">
        <v>5.2117000000000004</v>
      </c>
      <c r="I83" s="51">
        <v>0</v>
      </c>
      <c r="J83" s="52">
        <f>100/(1+EXP(-N$4*(H83-N$3)))</f>
        <v>99.607604399510507</v>
      </c>
    </row>
    <row r="84" spans="1:10" x14ac:dyDescent="0.2">
      <c r="A84" s="3" t="s">
        <v>9</v>
      </c>
      <c r="B84" s="3">
        <v>82</v>
      </c>
      <c r="C84" s="3">
        <v>7.4160000000000004</v>
      </c>
      <c r="D84" s="3">
        <v>97</v>
      </c>
      <c r="F84" s="51" t="s">
        <v>24</v>
      </c>
      <c r="G84" s="51">
        <v>2</v>
      </c>
      <c r="H84" s="51">
        <v>5.5769000000000002</v>
      </c>
      <c r="I84" s="51">
        <v>0</v>
      </c>
      <c r="J84" s="52">
        <f>100/(1+EXP(-N$4*(H84-N$3)))</f>
        <v>99.382841827672067</v>
      </c>
    </row>
    <row r="85" spans="1:10" x14ac:dyDescent="0.2">
      <c r="A85" s="3" t="s">
        <v>71</v>
      </c>
      <c r="B85" s="3">
        <v>83</v>
      </c>
      <c r="C85" s="3">
        <v>7.2889999999999997</v>
      </c>
      <c r="D85" s="3">
        <v>92</v>
      </c>
      <c r="F85" s="51" t="s">
        <v>25</v>
      </c>
      <c r="G85" s="51">
        <v>2</v>
      </c>
      <c r="H85" s="51">
        <v>5.4729999999999999</v>
      </c>
      <c r="I85" s="51">
        <v>0</v>
      </c>
      <c r="J85" s="52">
        <f>100/(1+EXP(-N$4*(H85-N$3)))</f>
        <v>99.457387999598353</v>
      </c>
    </row>
    <row r="86" spans="1:10" x14ac:dyDescent="0.2">
      <c r="A86" s="3" t="s">
        <v>93</v>
      </c>
      <c r="B86" s="3">
        <v>84</v>
      </c>
      <c r="C86" s="3">
        <v>8.42</v>
      </c>
      <c r="D86" s="3"/>
      <c r="F86" s="51" t="s">
        <v>32</v>
      </c>
      <c r="G86" s="51">
        <v>2</v>
      </c>
      <c r="H86" s="51">
        <v>6.0214999999999996</v>
      </c>
      <c r="I86" s="51">
        <v>0</v>
      </c>
      <c r="J86" s="52">
        <f>100/(1+EXP(-N$4*(H86-N$3)))</f>
        <v>98.930839144022471</v>
      </c>
    </row>
    <row r="87" spans="1:10" x14ac:dyDescent="0.2">
      <c r="A87" s="3" t="s">
        <v>94</v>
      </c>
      <c r="B87" s="3">
        <v>85</v>
      </c>
      <c r="C87" s="3">
        <v>9.65</v>
      </c>
      <c r="D87" s="3"/>
      <c r="F87" s="51" t="s">
        <v>36</v>
      </c>
      <c r="G87" s="51">
        <v>2</v>
      </c>
      <c r="H87" s="51">
        <v>5.4259000000000004</v>
      </c>
      <c r="I87" s="51">
        <v>0</v>
      </c>
      <c r="J87" s="52">
        <f>100/(1+EXP(-N$4*(H87-N$3)))</f>
        <v>99.488162259890487</v>
      </c>
    </row>
    <row r="88" spans="1:10" x14ac:dyDescent="0.2">
      <c r="A88" s="3" t="s">
        <v>95</v>
      </c>
      <c r="B88" s="3">
        <v>86</v>
      </c>
      <c r="C88" s="3">
        <v>10.747999999999999</v>
      </c>
      <c r="D88" s="3"/>
      <c r="F88" s="51" t="s">
        <v>92</v>
      </c>
      <c r="G88" s="51">
        <v>2</v>
      </c>
      <c r="H88" s="51">
        <v>8.9670000000000005</v>
      </c>
      <c r="I88" s="51">
        <v>0</v>
      </c>
      <c r="J88" s="52">
        <f>100/(1+EXP(-N$4*(H88-N$3)))</f>
        <v>70.200247213800438</v>
      </c>
    </row>
    <row r="89" spans="1:10" x14ac:dyDescent="0.2">
      <c r="A89" s="3" t="s">
        <v>96</v>
      </c>
      <c r="B89" s="3">
        <v>87</v>
      </c>
      <c r="C89" s="3">
        <v>3.83</v>
      </c>
      <c r="D89" s="3"/>
      <c r="F89" s="51" t="s">
        <v>39</v>
      </c>
      <c r="G89" s="51">
        <v>2</v>
      </c>
      <c r="H89" s="51">
        <v>6.3067000000000002</v>
      </c>
      <c r="I89" s="51">
        <v>0</v>
      </c>
      <c r="J89" s="52">
        <f>100/(1+EXP(-N$4*(H89-N$3)))</f>
        <v>98.481475628524763</v>
      </c>
    </row>
    <row r="90" spans="1:10" x14ac:dyDescent="0.2">
      <c r="A90" s="3" t="s">
        <v>97</v>
      </c>
      <c r="B90" s="3">
        <v>88</v>
      </c>
      <c r="C90" s="3">
        <v>5.2789999999999999</v>
      </c>
      <c r="D90" s="3"/>
      <c r="F90" s="51" t="s">
        <v>14</v>
      </c>
      <c r="G90" s="51">
        <v>2</v>
      </c>
      <c r="H90" s="51">
        <v>6.1940999999999997</v>
      </c>
      <c r="I90" s="51">
        <v>0</v>
      </c>
      <c r="J90" s="52">
        <f>100/(1+EXP(-N$4*(H90-N$3)))</f>
        <v>98.677655233258164</v>
      </c>
    </row>
    <row r="91" spans="1:10" x14ac:dyDescent="0.2">
      <c r="A91" s="3" t="s">
        <v>98</v>
      </c>
      <c r="B91" s="3">
        <v>89</v>
      </c>
      <c r="C91" s="3">
        <v>5.17</v>
      </c>
      <c r="D91" s="3"/>
      <c r="F91" s="53"/>
      <c r="G91" s="53"/>
      <c r="H91" s="53"/>
      <c r="I91" s="53"/>
      <c r="J91" s="54"/>
    </row>
    <row r="92" spans="1:10" x14ac:dyDescent="0.2">
      <c r="A92" s="3" t="s">
        <v>39</v>
      </c>
      <c r="B92" s="3">
        <v>90</v>
      </c>
      <c r="C92" s="3">
        <v>6.08</v>
      </c>
      <c r="D92" s="3">
        <v>100</v>
      </c>
      <c r="F92" s="53"/>
      <c r="G92" s="53"/>
      <c r="H92" s="53"/>
      <c r="I92" s="53"/>
      <c r="J92" s="54"/>
    </row>
    <row r="93" spans="1:10" x14ac:dyDescent="0.2">
      <c r="A93" s="3" t="s">
        <v>99</v>
      </c>
      <c r="B93" s="3">
        <v>91</v>
      </c>
      <c r="C93" s="3">
        <v>5.89</v>
      </c>
      <c r="D93" s="3"/>
      <c r="F93" s="53"/>
      <c r="G93" s="53"/>
      <c r="H93" s="53"/>
      <c r="I93" s="53"/>
      <c r="J93" s="54"/>
    </row>
    <row r="94" spans="1:10" x14ac:dyDescent="0.2">
      <c r="A94" s="3" t="s">
        <v>14</v>
      </c>
      <c r="B94" s="3">
        <v>92</v>
      </c>
      <c r="C94" s="3">
        <v>6.05</v>
      </c>
      <c r="D94" s="3">
        <v>100</v>
      </c>
      <c r="F94" s="53"/>
      <c r="G94" s="53"/>
      <c r="H94" s="53"/>
      <c r="I94" s="53"/>
      <c r="J94" s="54"/>
    </row>
    <row r="95" spans="1:10" x14ac:dyDescent="0.2">
      <c r="A95" s="3" t="s">
        <v>100</v>
      </c>
      <c r="B95" s="3">
        <v>93</v>
      </c>
      <c r="C95" s="3">
        <v>6.19</v>
      </c>
      <c r="D95" s="3"/>
      <c r="F95" s="53"/>
      <c r="G95" s="53"/>
      <c r="H95" s="53"/>
      <c r="I95" s="53"/>
      <c r="J95" s="54"/>
    </row>
    <row r="96" spans="1:10" x14ac:dyDescent="0.2">
      <c r="A96" s="29" t="s">
        <v>101</v>
      </c>
      <c r="B96" s="29">
        <v>94</v>
      </c>
      <c r="C96" s="29">
        <v>6.06</v>
      </c>
      <c r="D96" s="29"/>
    </row>
  </sheetData>
  <mergeCells count="8">
    <mergeCell ref="A1:A2"/>
    <mergeCell ref="B1:B2"/>
    <mergeCell ref="C1:C2"/>
    <mergeCell ref="M5:N5"/>
    <mergeCell ref="N1:P1"/>
    <mergeCell ref="F1:F2"/>
    <mergeCell ref="G1:G2"/>
    <mergeCell ref="H1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</vt:lpstr>
      <vt:lpstr>Complicated</vt:lpstr>
    </vt:vector>
  </TitlesOfParts>
  <Company>Union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Hollocher</dc:creator>
  <cp:lastModifiedBy>Kurt Hollocher</cp:lastModifiedBy>
  <dcterms:created xsi:type="dcterms:W3CDTF">2016-12-02T14:00:15Z</dcterms:created>
  <dcterms:modified xsi:type="dcterms:W3CDTF">2018-12-04T14:42:59Z</dcterms:modified>
</cp:coreProperties>
</file>